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3515"/>
  </bookViews>
  <sheets>
    <sheet name="Fylkesoversikt" sheetId="1" r:id="rId1"/>
    <sheet name="Topp 5 per fylke" sheetId="2" r:id="rId2"/>
    <sheet name="Fylkesoversikt per innbygger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4" i="3" l="1"/>
  <c r="B24" i="1"/>
  <c r="F21" i="3" l="1"/>
  <c r="E21" i="3"/>
  <c r="D20" i="3"/>
  <c r="F20" i="3" s="1"/>
  <c r="D19" i="3"/>
  <c r="F19" i="3" s="1"/>
  <c r="F18" i="3"/>
  <c r="D18" i="3"/>
  <c r="E18" i="3" s="1"/>
  <c r="D17" i="3"/>
  <c r="F17" i="3" s="1"/>
  <c r="E16" i="3"/>
  <c r="D16" i="3"/>
  <c r="F16" i="3" s="1"/>
  <c r="F15" i="3"/>
  <c r="D15" i="3"/>
  <c r="E15" i="3" s="1"/>
  <c r="F14" i="3"/>
  <c r="E14" i="3"/>
  <c r="D14" i="3"/>
  <c r="D13" i="3"/>
  <c r="F13" i="3" s="1"/>
  <c r="E12" i="3"/>
  <c r="D12" i="3"/>
  <c r="F12" i="3" s="1"/>
  <c r="F11" i="3"/>
  <c r="D11" i="3"/>
  <c r="E11" i="3" s="1"/>
  <c r="F10" i="3"/>
  <c r="E10" i="3"/>
  <c r="D10" i="3"/>
  <c r="D9" i="3"/>
  <c r="F9" i="3" s="1"/>
  <c r="E8" i="3"/>
  <c r="D8" i="3"/>
  <c r="F8" i="3" s="1"/>
  <c r="F7" i="3"/>
  <c r="D7" i="3"/>
  <c r="E7" i="3" s="1"/>
  <c r="F6" i="3"/>
  <c r="E6" i="3"/>
  <c r="D6" i="3"/>
  <c r="D5" i="3"/>
  <c r="F5" i="3" s="1"/>
  <c r="E4" i="3"/>
  <c r="D4" i="3"/>
  <c r="F4" i="3" s="1"/>
  <c r="F3" i="3"/>
  <c r="D3" i="3"/>
  <c r="E3" i="3" s="1"/>
  <c r="F2" i="3"/>
  <c r="E2" i="3"/>
  <c r="D2" i="3"/>
  <c r="E5" i="3" l="1"/>
  <c r="E9" i="3"/>
  <c r="E13" i="3"/>
  <c r="E17" i="3"/>
  <c r="E20" i="3"/>
  <c r="E19" i="3"/>
</calcChain>
</file>

<file path=xl/sharedStrings.xml><?xml version="1.0" encoding="utf-8"?>
<sst xmlns="http://schemas.openxmlformats.org/spreadsheetml/2006/main" count="284" uniqueCount="229">
  <si>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</si>
  <si>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</si>
  <si>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</si>
  <si>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</si>
  <si>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</si>
  <si>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</si>
  <si>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</si>
  <si>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</si>
  <si>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</si>
  <si>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</si>
  <si>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</t>
  </si>
  <si>
    <t>Rogaland</t>
  </si>
  <si>
    <t>Sogn og Fjordane</t>
  </si>
  <si>
    <t>Sør-Trøndelag</t>
  </si>
  <si>
    <t>Telemark</t>
  </si>
  <si>
    <t>Troms</t>
  </si>
  <si>
    <t>Vest-Agder</t>
  </si>
  <si>
    <t>Vestfold</t>
  </si>
  <si>
    <t>Østfold</t>
  </si>
  <si>
    <t>Svalbard</t>
  </si>
  <si>
    <t>Kontinentalsokkelen</t>
  </si>
  <si>
    <t>Landsdekkende</t>
  </si>
  <si>
    <t>Totalsum</t>
  </si>
  <si>
    <t>Tilsagn</t>
  </si>
  <si>
    <t>kWh</t>
  </si>
  <si>
    <t>Sagabyen fjernvarme: Fjernvarme (søknad)</t>
  </si>
  <si>
    <t>Pemco Energi AS</t>
  </si>
  <si>
    <t>Holmen Svømmehall: Støtte til energieffektive nybygg (Søknad)</t>
  </si>
  <si>
    <t>Asker kommune</t>
  </si>
  <si>
    <t>HyNor A1: Støtte til introduksjon av ny teknologi (Søknad)</t>
  </si>
  <si>
    <t>Nel Fuel Norway AS</t>
  </si>
  <si>
    <t>Skedsmo kommune - Gjennomføring av tiltak i EPC-prosjekt (pakke 1): Støtte til eksisterende bygg (Søknad)</t>
  </si>
  <si>
    <t>Skedsmo kommune</t>
  </si>
  <si>
    <t>Energiledelse og enøktiltak Vestby kommune: Støtte til eksisterende bygg (Søknad)</t>
  </si>
  <si>
    <t>Vestby kommune</t>
  </si>
  <si>
    <t>Levermyr Nærvarme: Fjernvarme (Søknad)</t>
  </si>
  <si>
    <t>Grimstad kommune</t>
  </si>
  <si>
    <t>Nye tekniske installasjoner Arendal vgs. avd. Tyholmen, avd. Barbu og Setesdal vgs. avd. Hovden: Støtte til eksisterende bygg (Søknad)</t>
  </si>
  <si>
    <t>Aust-Agder fylkeskommune</t>
  </si>
  <si>
    <t>Introduksjon av energiledelse i glassfiberproduksjon: Støtte til introduksjon av energiledelse i industri og anlegg (Søknad)</t>
  </si>
  <si>
    <t>3B-Fibreglass Norway AS</t>
  </si>
  <si>
    <t>Introduksjon til energiledelse - Agder Energi Varme Arendal: Støtte til introduksjon av energiledelse i industri og anlegg (Søknad)</t>
  </si>
  <si>
    <t>Agder Energi Varme AS avd Arendal</t>
  </si>
  <si>
    <t>Energi reduserende tiltak Off. bygg: Støtte til eksisterende bygg (Søknad)</t>
  </si>
  <si>
    <t>Lillesand kommune</t>
  </si>
  <si>
    <t>Arba Follum - Etablering av demonstrasjonsanlegg for biobasert kullsubstitutt: Støtte til ny energi- og klimateknologi i industrien (Søknad)</t>
  </si>
  <si>
    <t>Arba Follum AS</t>
  </si>
  <si>
    <t>Oppgraderingsanlegg for biogass på Veas: Støtte til biogassproduksjon (Søknad)</t>
  </si>
  <si>
    <t>Vestfjorden Avløpsselskap (VEAS)</t>
  </si>
  <si>
    <t>Støvprosjekt: Støtte til energitiltak i industrien (Søknad)</t>
  </si>
  <si>
    <t>Hellefoss paper AS</t>
  </si>
  <si>
    <t>Hypertermofil forbehandling for biogass: Introduksjon av ny teknologi (Søknad)</t>
  </si>
  <si>
    <t>Lindum AS</t>
  </si>
  <si>
    <t>Vajda-Papir Scandinavia AS - Søknad om investeringsstøtte for realisering av enøk-tiltak: Støtte til energitiltak i industrien (Søknad)</t>
  </si>
  <si>
    <t>Vajda-Papir Scandinavia AS</t>
  </si>
  <si>
    <t>Installasjon av elektroklorinator: Støtte til energitiltak i industrien (Søknad)</t>
  </si>
  <si>
    <t>Statoil Petroleum AS Melkøya</t>
  </si>
  <si>
    <t>Utvidelse av fjernvarmekapasiteten i Alta: Fjernvarme (Søknad)</t>
  </si>
  <si>
    <t>Hexa Bioenergi AS</t>
  </si>
  <si>
    <t>Bytte 480 flomlys til Led-lys for å energieffektivisere: Støtte til energitiltak i industrien (Søknad)</t>
  </si>
  <si>
    <t>Energiledelse ved Hammerfest LNG: Støtte til introduksjon av energiledelse i transport, industri og anlegg (Søknad)</t>
  </si>
  <si>
    <t>Installere elektroklorinator i sjøvannssystemet: Støtte til forprosjekt for energitiltak i industrien (Søknad)</t>
  </si>
  <si>
    <t>Statoil ASA</t>
  </si>
  <si>
    <t>Fornybar energiproduksjon i Elverum fra biomasse : Fjernvarme (Søknad)</t>
  </si>
  <si>
    <t>Elverum Fjernvarme AS</t>
  </si>
  <si>
    <t>Fyringsanlegg Ringalm Tre AS: Støtte til energitiltak i industrien (Søknad)</t>
  </si>
  <si>
    <t>RingAlm Tre AS</t>
  </si>
  <si>
    <t>Elverum videregående skole-rehab: Støtte til eksisterende bygg (Søknad)</t>
  </si>
  <si>
    <t>Hedmark Fylkeskommune</t>
  </si>
  <si>
    <t>Nytt administrasjonsbygg Evenstad: Støtte til energieffektive nybygg (Søknad)</t>
  </si>
  <si>
    <t>Statsbygg</t>
  </si>
  <si>
    <t>Fjernvarmeutbygging - Kongsvinger 2015-2016: Fjernvarme (Søknad)</t>
  </si>
  <si>
    <t>Kongsvinger Bioenergi AS</t>
  </si>
  <si>
    <t>Miljøferjer i Hordaland: Støtte til ny energi- og klimateknologi i transport (Søknad)</t>
  </si>
  <si>
    <t>Hordaland Fylkeskommune</t>
  </si>
  <si>
    <t>Søknad om støtte til ny energi- og klimeteknologi TiZir Titanium &amp; Iron AS: Støtte til ny energi- og klimateknologi i industrien (søknad)</t>
  </si>
  <si>
    <t>Tizir Titanium og Iron AS</t>
  </si>
  <si>
    <t>SiB Studentboliger, Fantoft - Lavenergi: Støtte til eksisterende bygg (Søknad)</t>
  </si>
  <si>
    <t>Studentsamskipnaden i Bergen</t>
  </si>
  <si>
    <t>Laksevåg: Fjernvarme (Søknad)</t>
  </si>
  <si>
    <t>BKK Varme AS</t>
  </si>
  <si>
    <t>MCB - Støtte til eksisterende bygg: Støtte til eksisterende bygg (Søknad)</t>
  </si>
  <si>
    <t>Lars Hillesgate 30 AS</t>
  </si>
  <si>
    <t>Evaluering av Waves4Power´s bølge kraft system.: Støtte til introduksjon av ny teknologi (Søknad)</t>
  </si>
  <si>
    <t>Waves4Power AS</t>
  </si>
  <si>
    <t>SAR AS, Averøy - Energiprosjekt 2015-16: Støtte til energitiltak i industrien (Søknad)</t>
  </si>
  <si>
    <t>Sar AS</t>
  </si>
  <si>
    <t>Dampleveranse til TINE Meieriet Ålesund fra fjernvarme gjennom høytemperatur varmepumpe.: Støtte til energitiltak i industrien (søknad)</t>
  </si>
  <si>
    <t>Single-Phase Power AS</t>
  </si>
  <si>
    <t>Søknad basert på Kartlegging av ENØK-tiltak - Br. Jangaard AS: Kartleggingsstøtte for eksisterende bygg (Søknad): Støtte til eksisterende bygg (Søknad)</t>
  </si>
  <si>
    <t>Brødrene Jangaard AS</t>
  </si>
  <si>
    <t>Energitiltak Hofseth Biocare ASA: Støtte til energitiltak i industrien (Søknad)</t>
  </si>
  <si>
    <t>Hofseth Biocare ASA</t>
  </si>
  <si>
    <t>12273 Brønnøysundregistrene: Støtte til energieffektive nybygg (Søknad)</t>
  </si>
  <si>
    <t>Forsan Smoltanlegg (settefiskanlegg): Støtte til energitiltak i industrien (Søknad)</t>
  </si>
  <si>
    <t>Cermaq Norway AS</t>
  </si>
  <si>
    <t>Polymer Injection: Støtte til energitiltak i industrien (Søknad)</t>
  </si>
  <si>
    <t>Celsa Armeringsstål AS</t>
  </si>
  <si>
    <t>Nye øsebrennere: Støtte til energitiltak i industrien (Søknad)</t>
  </si>
  <si>
    <t>Silver Seed Smoltanlegg (Settefiskanlegg): Støtte til energitiltak i industrien (Søknad)</t>
  </si>
  <si>
    <t>Silver Seed AS</t>
  </si>
  <si>
    <t>1020901 Steinkjer passivhus: Støtte til eksisterende bygg (Søknad)</t>
  </si>
  <si>
    <t>Utvidelse av fjernvarmenettet på Sørsileiret i Steinkjer: Fjernvarme (Søknad)</t>
  </si>
  <si>
    <t>InnTre Energi Steinkjer AS</t>
  </si>
  <si>
    <t>Fosnes svømmehall/flerbrukshus: Støtte til energieffektive nybygg (Søknad)</t>
  </si>
  <si>
    <t>Fosnes kommune</t>
  </si>
  <si>
    <t>Skage barnehage: Støtte til energieffektive nybygg (Søknad)</t>
  </si>
  <si>
    <t>Overhalla kommune</t>
  </si>
  <si>
    <t>Kværner Verdal - enøktiltak i sandblåsehall 2015: Støtte til energitiltak i industrien (Søknad)</t>
  </si>
  <si>
    <t>Kværner Verdal AS</t>
  </si>
  <si>
    <t>Harestua fjernvarme: Fjernvarme (Søknad)</t>
  </si>
  <si>
    <t>Miljøvarme Hadeland AS</t>
  </si>
  <si>
    <t>EPC Gausdal kommune: Støtte til eksisterende bygg (Søknad)</t>
  </si>
  <si>
    <t>Gausdal kommune</t>
  </si>
  <si>
    <t>Skumglassovner , ombygging til EL: Støtte til ny energi- og klimateknologi i industrien (Søknad)</t>
  </si>
  <si>
    <t>Glasitt AS</t>
  </si>
  <si>
    <t>Jevnaker kommune - gjennomføring av energitiltak (fase 2) i EPC-prosjekt: Støtte til eksisterende bygg (Søknad)</t>
  </si>
  <si>
    <t>Jevnaker kommune</t>
  </si>
  <si>
    <t>TINE Meieriet Tretten - Søknad om investeringsstøtte for realisering av enøktiltak: Støtte til energitiltak i industrien (Søknad)</t>
  </si>
  <si>
    <t>Tine Meieriet Øst, Tretten</t>
  </si>
  <si>
    <t>Klemetsrudanlegget AS - Økning fjernvarmeleveranser Oslo - Forbrenningslinje 3 - Varmepumpeprosjekt 2015-2016: Støtte til energitiltak i anlegg (Søknad)</t>
  </si>
  <si>
    <t>Klemetsrudanlegget AS</t>
  </si>
  <si>
    <t>Utskifting av vei-, gate- og parkbelysning i Oslo: Støtte til energitiltak i anlegg (Søknad)</t>
  </si>
  <si>
    <t>Oslo kommune, Bymiljøetaten</t>
  </si>
  <si>
    <t>Energikutt i Rema Franchise Norge 2015-3: Støtte til eksisterende bygg (Søknad)</t>
  </si>
  <si>
    <t>Rema Franchise Norge AS</t>
  </si>
  <si>
    <t>Energieffektivisering av Omsorgsbygg sine sykehjem: Støtte til eksisterende bygg (Søknad)</t>
  </si>
  <si>
    <t>Omsorgsbygg Oslo KF</t>
  </si>
  <si>
    <t>Gjenvinning av næringsstoffer, vann og energi på en klimavennlig måte fra krill limvann - Søknad om Forprosjekt: Støtte til forprosjekt - ny energi- og klimateknologi i industrien (Søknad)</t>
  </si>
  <si>
    <t>Aker biomarine Antarctic AS</t>
  </si>
  <si>
    <t>Fjernvarme- og fjernkjøleutbygging fra Forus til Sandnes sentrum: Fjernvarme (Søknad)</t>
  </si>
  <si>
    <t>Lyse Neo AS</t>
  </si>
  <si>
    <t>Demonstrasjonsprogram for SmartGrid-teknologi: Introduksjon av ny teknologi (Søknad)</t>
  </si>
  <si>
    <t>Lyse Elnett AS</t>
  </si>
  <si>
    <t>Lavenergi, semilukket veksthus: Støtte til energitiltak i industrien (Søknad)</t>
  </si>
  <si>
    <t>Wiig Gartneri AS</t>
  </si>
  <si>
    <t>Energitiltak i kommunale bygg - Trinn 2: Støtte til eksisterende bygg (Søknad)</t>
  </si>
  <si>
    <t>Stavanger kommune</t>
  </si>
  <si>
    <t>Energibesparende tiltak skolebygg Sandnes kommune: Støtte til eksisterende bygg (Søknad)</t>
  </si>
  <si>
    <t>Sandnes kommune</t>
  </si>
  <si>
    <t>Forbedret størkningsforløp for Silgrain feedstock: Støtte til energitiltak i industrien (Søknad)</t>
  </si>
  <si>
    <t>Elkem AS Bremanger</t>
  </si>
  <si>
    <t>Forbedring av utstøping og ny raffineringsstasjon.: Støtte til energitiltak i industrien (Søknad)</t>
  </si>
  <si>
    <t>Lefdal Mine Datacenter AS - Investering i kjølesystem: Støtte til energitiltak i anlegg (Søknad)</t>
  </si>
  <si>
    <t>Lefdal Mine Datacenter AS</t>
  </si>
  <si>
    <t>Enøktiltak for bygningsmassen til Askvoll kommune: Støtte til eksisterende bygg (Søknad)</t>
  </si>
  <si>
    <t>Askvoll kommune</t>
  </si>
  <si>
    <t>Forprosjekt Ewos Florø: Støtte til forprosjekt for energitiltak i industrien (Søknad)</t>
  </si>
  <si>
    <t>EWOS AS</t>
  </si>
  <si>
    <t>Powerhouse Brattørkaia: Støtte til energieffektive nybygg (Søknad)</t>
  </si>
  <si>
    <t>Entra Eiendom AS</t>
  </si>
  <si>
    <t>Reduksjon av energibruk i filter og ovn: Støtte til energitiltak i industrien (Søknad)</t>
  </si>
  <si>
    <t>Wacker Chemicals Norway AS</t>
  </si>
  <si>
    <t>Nybygg Logistikksenter i Trondheim: Støtte til energieffektive nybygg (Søknad)</t>
  </si>
  <si>
    <t>Posten Norge AS</t>
  </si>
  <si>
    <t>Energisentral og energidistribusjon på Ørland Hovedflystasjon / F35 Kampflybase: Fjernvarme (søknad)</t>
  </si>
  <si>
    <t>Forsvarsbygg (OSLO)</t>
  </si>
  <si>
    <t>Landstrømanlegg for oppdrettsanlegg: Støtte til energitiltak i anlegg (Søknad)</t>
  </si>
  <si>
    <t>Salmar Farming AS</t>
  </si>
  <si>
    <t>Oppgradering ny ovnsteknologi, nye driftkonsepter og restarting av Herøya 3 og 4: Støtte til forprosjekt - ny energi- og klimateknologi i industrien (Søknad)</t>
  </si>
  <si>
    <t>Elkem Solar AS</t>
  </si>
  <si>
    <t>Energieffektivisering for Kjørbekkdalen 14 i Skien: Støtte til eksisterende bygg (Søknad)</t>
  </si>
  <si>
    <t>Kjørbekkdalen 14 AS</t>
  </si>
  <si>
    <t>Høgås Teknologipark AS: Støtte til eksisterende bygg (Søknad)</t>
  </si>
  <si>
    <t>Høgås Teknologipark AS</t>
  </si>
  <si>
    <t>Energireduksjon Rødmyrlia 39: Støtte til eksisterende bygg (Søknad)</t>
  </si>
  <si>
    <t>Bama Storkjøkken Telemark AS</t>
  </si>
  <si>
    <t>Rehabilitering Nomehallen: Støtte til eksisterende bygg (Søknad)</t>
  </si>
  <si>
    <t>Nome kommune</t>
  </si>
  <si>
    <t>Fjernvarme Finnsnes - ny søknad 2014: Fjernvarme (søknad)</t>
  </si>
  <si>
    <t>Finnsnes Fjernvame AS</t>
  </si>
  <si>
    <t>Tromsøbadet: Støtte til energieffektive nybygg (Søknad)</t>
  </si>
  <si>
    <t>Tromsø kommune</t>
  </si>
  <si>
    <t>Energi sentral i Astafjord.: Støtte til energitiltak i industrien (søknad)</t>
  </si>
  <si>
    <t>Astafjord Industrier AS</t>
  </si>
  <si>
    <t>Breivika Utvikling AS: Støtte til eksisterende bygg (Søknad)</t>
  </si>
  <si>
    <t>Breivika Utvikling AS</t>
  </si>
  <si>
    <t>Nytt varmeanlegg hos Skardalen Settefisk: Støtte til energitiltak i anlegg (Søknad)</t>
  </si>
  <si>
    <t>Skardalen Settefisk AS</t>
  </si>
  <si>
    <t>Copper demonstration plant: Støtte til ny energi- og klimateknologi i industrien (Søknad)</t>
  </si>
  <si>
    <t>Glencore Nikkelverk AS</t>
  </si>
  <si>
    <t>Alcoa Advanced Smelting Technology: Støtte til ny energi- og klimateknologi i industrien (søknad)</t>
  </si>
  <si>
    <t>Alcoa Norway ANS</t>
  </si>
  <si>
    <t>Støtte til forprosjekt - ny energi- og klimateknologi i industrien (Søknad)</t>
  </si>
  <si>
    <t>Strømproduksjon fra minstevannsføringslipp Gåseflå Dam: Støtte til introduksjon av ny teknologi (Søknad)</t>
  </si>
  <si>
    <t>Agder Energi Vannkraft AS</t>
  </si>
  <si>
    <t>Øvre Tordenskjoldsgates Borettslag : Støtte til eksisterende bygg (Søknad)</t>
  </si>
  <si>
    <t>Øvre Tordenskjoldsgates borettslag AL</t>
  </si>
  <si>
    <t>Enøk lakkanlegg A6: Støtte til energitiltak i industrien (Søknad)</t>
  </si>
  <si>
    <t>Hydro Aluminium Rolled Products AS avd Holmestrand</t>
  </si>
  <si>
    <t>Fjernvarme Lystlunden-Karljohansvern: Fjernvarme (Søknad)</t>
  </si>
  <si>
    <t>Skagerak Varme AS</t>
  </si>
  <si>
    <t>Energireduksjon og utfasing olje: Støtte til energitiltak i industrien (Søknad)</t>
  </si>
  <si>
    <t>Wilhelmsen Chemicals AS</t>
  </si>
  <si>
    <t>Nortura Tønsberg - Anleggsoppgradering 2015 - Energigjenvinningsystem med Varmepumpe Trinn III: Støtte til energitiltak i industrien (Søknad)</t>
  </si>
  <si>
    <t>Nortura SA</t>
  </si>
  <si>
    <t>Jotun AS - Gjennomføring av tiltak, Vindal. Bygg 501 og 507: Støtte til eksisterende bygg (Søknad)</t>
  </si>
  <si>
    <t>Jotun AS</t>
  </si>
  <si>
    <t>Biogassprosjekt ved Norske Skog Saugbrugs AS: Støtte til biogassproduksjon (Søknad)</t>
  </si>
  <si>
    <t>Norske Skog Saugbrugs AS</t>
  </si>
  <si>
    <t>Portefølje SynEnergi: Støtte til energitiltak i industrien (Søknad)</t>
  </si>
  <si>
    <t>Borregaard AS</t>
  </si>
  <si>
    <t>Fjernvarme Sorgenfri - Elvekryssing til Sagabakken skole: Fjernvarme (Søknad)</t>
  </si>
  <si>
    <t>Fredrikstad Fjernvarme AS</t>
  </si>
  <si>
    <t>Varmegjenvinning: Støtte til energitiltak i industrien (søknad)</t>
  </si>
  <si>
    <t>Orkla Foods Norge AS</t>
  </si>
  <si>
    <t>EPC i Spydeberg kommune: Støtte til eksisterende bygg (Søknad)</t>
  </si>
  <si>
    <t>Spydeberg kommune</t>
  </si>
  <si>
    <t>Etablering av energiledelse ved Longyear Energiverk: Støtte til introduksjon av energiledelse i transport, industri og anlegg (Søknad)</t>
  </si>
  <si>
    <t>Longyearbyen Lokalstyre Longyearbyen Energiverk</t>
  </si>
  <si>
    <t>Innføring av energiledelse - Svalbard lufthavn: Støtte til introduksjon av energiledelse i transport, industri og anlegg (Søknad)</t>
  </si>
  <si>
    <t>Avinor AS Avd Svalbard Lufthavn</t>
  </si>
  <si>
    <t>Lukket Fakkel, Snorre A: Støtte til energitiltak i industrien (Søknad)</t>
  </si>
  <si>
    <t>Statoil Petroleum AS Snorre</t>
  </si>
  <si>
    <t>Videre bruk av Hywind Demo: Støtte til forprosjekt - ny energi- og klimateknologi i industrien (Søknad)</t>
  </si>
  <si>
    <t>Statoil ASA avd kontor Fornebu</t>
  </si>
  <si>
    <t>Batterihybrid Installasjon - Viking Energy: Støtte til ny energi- og klimateknologi i transport (Søknad)</t>
  </si>
  <si>
    <t>Eidesvik Shipping AS</t>
  </si>
  <si>
    <t>Forprosjekt Brage Waste Heat Recovery: Støtte til forprosjekt for energitiltak i industrien (Søknad)</t>
  </si>
  <si>
    <t>Wintershall Norge AS</t>
  </si>
  <si>
    <t>Introduksjon av Energiledelse ved Gullfaks : Støtte til introduksjon av energiledelse i transport, industri og anlegg (Søknad)</t>
  </si>
  <si>
    <t>Statoil Petroleum AS Gullfaks</t>
  </si>
  <si>
    <t>Firma</t>
  </si>
  <si>
    <t>Tilsagnsbeløp</t>
  </si>
  <si>
    <t>Fylke</t>
  </si>
  <si>
    <t>Prosjekttittel</t>
  </si>
  <si>
    <t xml:space="preserve">Folketall </t>
  </si>
  <si>
    <t>Støtte per innbygger (kr)</t>
  </si>
  <si>
    <t>Energiresultat per innbygger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</si>
</sst>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kr&quot;\ * #,##0_ ;_ &quot;kr&quot;\ * \-#,##0_ ;_ &quot;kr&quot;\ * &quot;-&quot;??_ ;_ @_ 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theme="4" tint="0.79998168889431442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/>
    <xf numFmtId="44" fontId="0" fillId="0" borderId="0" xfId="2" applyFont="1"/>
    <xf numFmtId="0" fontId="0" fillId="0" borderId="0" xfId="0" applyNumberFormat="1"/>
    <xf numFmtId="0" fontId="2" fillId="0" borderId="1" xfId="0" applyFont="1" applyBorder="1"/>
    <xf numFmtId="0" fontId="2" fillId="0" borderId="0" xfId="0" applyFont="1" applyBorder="1"/>
    <xf numFmtId="0" fontId="2" fillId="2" borderId="2" xfId="0" applyFont="1" applyFill="1" applyBorder="1"/>
    <xf numFmtId="0" fontId="2" fillId="2" borderId="2" xfId="0" applyNumberFormat="1" applyFont="1" applyFill="1" applyBorder="1"/>
    <xf numFmtId="0" fontId="2" fillId="2" borderId="1" xfId="0" applyFont="1" applyFill="1" applyBorder="1"/>
    <xf numFmtId="44" fontId="2" fillId="2" borderId="2" xfId="2" applyFont="1" applyFill="1" applyBorder="1"/>
    <xf numFmtId="164" fontId="2" fillId="2" borderId="0" xfId="1" applyNumberFormat="1" applyFont="1" applyFill="1" applyBorder="1"/>
    <xf numFmtId="0" fontId="2" fillId="2" borderId="0" xfId="0" applyFont="1" applyFill="1" applyBorder="1"/>
    <xf numFmtId="164" fontId="0" fillId="0" borderId="0" xfId="1" applyNumberFormat="1" applyFont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/>
    <xf numFmtId="0" fontId="2" fillId="3" borderId="1" xfId="0" applyFont="1" applyFill="1" applyBorder="1"/>
    <xf numFmtId="0" fontId="2" fillId="4" borderId="0" xfId="0" applyFont="1" applyFill="1"/>
    <xf numFmtId="44" fontId="0" fillId="0" borderId="0" xfId="0" applyNumberFormat="1"/>
    <xf numFmtId="165" fontId="2" fillId="0" borderId="0" xfId="2" applyNumberFormat="1" applyFont="1"/>
    <xf numFmtId="165" fontId="2" fillId="2" borderId="2" xfId="2" applyNumberFormat="1" applyFont="1" applyFill="1" applyBorder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ova%20Resultatrapport%202015%20Fylkesoversi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ketall"/>
      <sheetName val="Fylkesoversikt"/>
      <sheetName val="Topp 5 per fylke"/>
      <sheetName val="Fylkesoversikt per innbygger"/>
    </sheetNames>
    <sheetDataSet>
      <sheetData sheetId="0">
        <row r="2">
          <cell r="B2" t="str">
            <v>Østfold</v>
          </cell>
          <cell r="C2">
            <v>289867</v>
          </cell>
        </row>
        <row r="3">
          <cell r="B3" t="str">
            <v>Akershus</v>
          </cell>
          <cell r="C3">
            <v>594533</v>
          </cell>
        </row>
        <row r="4">
          <cell r="B4" t="str">
            <v>Oslo</v>
          </cell>
          <cell r="C4">
            <v>658390</v>
          </cell>
        </row>
        <row r="5">
          <cell r="B5" t="str">
            <v>Hedmark</v>
          </cell>
          <cell r="C5">
            <v>195356</v>
          </cell>
        </row>
        <row r="6">
          <cell r="B6" t="str">
            <v>Oppland</v>
          </cell>
          <cell r="C6">
            <v>188953</v>
          </cell>
        </row>
        <row r="7">
          <cell r="B7" t="str">
            <v>Buskerud</v>
          </cell>
          <cell r="C7">
            <v>277684</v>
          </cell>
        </row>
        <row r="8">
          <cell r="B8" t="str">
            <v>Vestfold</v>
          </cell>
          <cell r="C8">
            <v>244967</v>
          </cell>
        </row>
        <row r="9">
          <cell r="B9" t="str">
            <v>Telemark</v>
          </cell>
          <cell r="C9">
            <v>172494</v>
          </cell>
        </row>
        <row r="10">
          <cell r="B10" t="str">
            <v>Aust-Agder</v>
          </cell>
          <cell r="C10">
            <v>115785</v>
          </cell>
        </row>
        <row r="11">
          <cell r="B11" t="str">
            <v>Vest-Agder</v>
          </cell>
          <cell r="C11">
            <v>182701</v>
          </cell>
        </row>
        <row r="12">
          <cell r="B12" t="str">
            <v>Rogaland</v>
          </cell>
          <cell r="C12">
            <v>470175</v>
          </cell>
        </row>
        <row r="13">
          <cell r="B13" t="str">
            <v>Hordaland</v>
          </cell>
          <cell r="C13">
            <v>516497</v>
          </cell>
        </row>
        <row r="14">
          <cell r="B14" t="str">
            <v>Sogn og Fjordane</v>
          </cell>
          <cell r="C14">
            <v>109530</v>
          </cell>
        </row>
        <row r="15">
          <cell r="B15" t="str">
            <v>Møre og Romsdal</v>
          </cell>
          <cell r="C15">
            <v>265290</v>
          </cell>
        </row>
        <row r="16">
          <cell r="B16" t="str">
            <v>Sør-Trøndelag</v>
          </cell>
          <cell r="C16">
            <v>313370</v>
          </cell>
        </row>
        <row r="17">
          <cell r="B17" t="str">
            <v>Nord-Trøndelag</v>
          </cell>
          <cell r="C17">
            <v>136399</v>
          </cell>
        </row>
        <row r="18">
          <cell r="B18" t="str">
            <v>Nordland</v>
          </cell>
          <cell r="C18">
            <v>241906</v>
          </cell>
        </row>
        <row r="19">
          <cell r="B19" t="str">
            <v>Troms</v>
          </cell>
          <cell r="C19">
            <v>164330</v>
          </cell>
        </row>
        <row r="20">
          <cell r="B20" t="str">
            <v>Finnmark</v>
          </cell>
          <cell r="C20">
            <v>75758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16" sqref="C16"/>
    </sheetView>
  </sheetViews>
  <sheetFormatPr baseColWidth="10" defaultRowHeight="12.75" x14ac:dyDescent="0.2"/>
  <cols>
    <col min="1" max="1" width="20.85546875" customWidth="1"/>
    <col min="2" max="2" width="17.140625" bestFit="1" customWidth="1"/>
    <col min="3" max="3" width="13.85546875" bestFit="1" customWidth="1"/>
  </cols>
  <sheetData>
    <row r="1" spans="1:3" x14ac:dyDescent="0.2">
      <c r="A1" s="20"/>
      <c r="B1" s="20" t="s">
        <v>23</v>
      </c>
      <c r="C1" s="20" t="s">
        <v>24</v>
      </c>
    </row>
    <row r="2" spans="1:3" x14ac:dyDescent="0.2">
      <c r="A2" s="1" t="s">
        <v>0</v>
      </c>
      <c r="B2" s="6">
        <v>98073226</v>
      </c>
      <c r="C2" s="2">
        <v>75559387</v>
      </c>
    </row>
    <row r="3" spans="1:3" x14ac:dyDescent="0.2">
      <c r="A3" s="1" t="s">
        <v>1</v>
      </c>
      <c r="B3" s="6">
        <v>7242810</v>
      </c>
      <c r="C3" s="2">
        <v>8606754</v>
      </c>
    </row>
    <row r="4" spans="1:3" x14ac:dyDescent="0.2">
      <c r="A4" s="1" t="s">
        <v>2</v>
      </c>
      <c r="B4" s="6">
        <v>228551854</v>
      </c>
      <c r="C4" s="2">
        <v>284382383</v>
      </c>
    </row>
    <row r="5" spans="1:3" x14ac:dyDescent="0.2">
      <c r="A5" s="1" t="s">
        <v>3</v>
      </c>
      <c r="B5" s="6">
        <v>57835579</v>
      </c>
      <c r="C5" s="2">
        <v>135936821</v>
      </c>
    </row>
    <row r="6" spans="1:3" x14ac:dyDescent="0.2">
      <c r="A6" s="1" t="s">
        <v>4</v>
      </c>
      <c r="B6" s="6">
        <v>68560260</v>
      </c>
      <c r="C6" s="2">
        <v>65092018</v>
      </c>
    </row>
    <row r="7" spans="1:3" x14ac:dyDescent="0.2">
      <c r="A7" s="1" t="s">
        <v>5</v>
      </c>
      <c r="B7" s="6">
        <v>341578830</v>
      </c>
      <c r="C7" s="2">
        <v>152903424</v>
      </c>
    </row>
    <row r="8" spans="1:3" x14ac:dyDescent="0.2">
      <c r="A8" s="1" t="s">
        <v>6</v>
      </c>
      <c r="B8" s="6">
        <v>95409010</v>
      </c>
      <c r="C8" s="2">
        <v>96471285</v>
      </c>
    </row>
    <row r="9" spans="1:3" x14ac:dyDescent="0.2">
      <c r="A9" s="1" t="s">
        <v>7</v>
      </c>
      <c r="B9" s="6">
        <v>54238553</v>
      </c>
      <c r="C9" s="2">
        <v>46602457</v>
      </c>
    </row>
    <row r="10" spans="1:3" x14ac:dyDescent="0.2">
      <c r="A10" s="1" t="s">
        <v>8</v>
      </c>
      <c r="B10" s="6">
        <v>27902694</v>
      </c>
      <c r="C10" s="2">
        <v>25593218</v>
      </c>
    </row>
    <row r="11" spans="1:3" x14ac:dyDescent="0.2">
      <c r="A11" s="1" t="s">
        <v>9</v>
      </c>
      <c r="B11" s="6">
        <v>32315091</v>
      </c>
      <c r="C11" s="2">
        <v>31107024</v>
      </c>
    </row>
    <row r="12" spans="1:3" x14ac:dyDescent="0.2">
      <c r="A12" s="1" t="s">
        <v>10</v>
      </c>
      <c r="B12" s="6">
        <v>194552339</v>
      </c>
      <c r="C12" s="2">
        <v>168727244</v>
      </c>
    </row>
    <row r="13" spans="1:3" x14ac:dyDescent="0.2">
      <c r="A13" s="1" t="s">
        <v>11</v>
      </c>
      <c r="B13" s="6">
        <v>107068716</v>
      </c>
      <c r="C13" s="2">
        <v>100065211</v>
      </c>
    </row>
    <row r="14" spans="1:3" x14ac:dyDescent="0.2">
      <c r="A14" s="1" t="s">
        <v>12</v>
      </c>
      <c r="B14" s="6">
        <v>41235682</v>
      </c>
      <c r="C14" s="2">
        <v>53186701</v>
      </c>
    </row>
    <row r="15" spans="1:3" x14ac:dyDescent="0.2">
      <c r="A15" s="1" t="s">
        <v>13</v>
      </c>
      <c r="B15" s="6">
        <v>130293124.45999999</v>
      </c>
      <c r="C15" s="2">
        <v>79251077</v>
      </c>
    </row>
    <row r="16" spans="1:3" x14ac:dyDescent="0.2">
      <c r="A16" s="1" t="s">
        <v>14</v>
      </c>
      <c r="B16" s="6">
        <v>11612097</v>
      </c>
      <c r="C16" s="2">
        <v>4345324</v>
      </c>
    </row>
    <row r="17" spans="1:3" x14ac:dyDescent="0.2">
      <c r="A17" s="1" t="s">
        <v>15</v>
      </c>
      <c r="B17" s="6">
        <v>64367099</v>
      </c>
      <c r="C17" s="2">
        <v>45230277</v>
      </c>
    </row>
    <row r="18" spans="1:3" x14ac:dyDescent="0.2">
      <c r="A18" s="1" t="s">
        <v>16</v>
      </c>
      <c r="B18" s="6">
        <v>695847166</v>
      </c>
      <c r="C18" s="2">
        <v>68115960</v>
      </c>
    </row>
    <row r="19" spans="1:3" x14ac:dyDescent="0.2">
      <c r="A19" s="1" t="s">
        <v>17</v>
      </c>
      <c r="B19" s="6">
        <v>33101742</v>
      </c>
      <c r="C19" s="2">
        <v>36452569</v>
      </c>
    </row>
    <row r="20" spans="1:3" x14ac:dyDescent="0.2">
      <c r="A20" s="1" t="s">
        <v>18</v>
      </c>
      <c r="B20" s="6">
        <v>104388916</v>
      </c>
      <c r="C20" s="2">
        <v>105456223</v>
      </c>
    </row>
    <row r="21" spans="1:3" x14ac:dyDescent="0.2">
      <c r="A21" s="1" t="s">
        <v>19</v>
      </c>
      <c r="B21" s="6">
        <v>1180704</v>
      </c>
      <c r="C21" s="2">
        <v>4567393</v>
      </c>
    </row>
    <row r="22" spans="1:3" x14ac:dyDescent="0.2">
      <c r="A22" s="1" t="s">
        <v>20</v>
      </c>
      <c r="B22" s="6">
        <v>32910000</v>
      </c>
      <c r="C22" s="2">
        <v>63221547</v>
      </c>
    </row>
    <row r="23" spans="1:3" x14ac:dyDescent="0.2">
      <c r="A23" s="1" t="s">
        <v>21</v>
      </c>
      <c r="B23" s="6">
        <v>159355484.38</v>
      </c>
      <c r="C23" s="2">
        <v>106791195</v>
      </c>
    </row>
    <row r="24" spans="1:3" x14ac:dyDescent="0.2">
      <c r="A24" s="3" t="s">
        <v>22</v>
      </c>
      <c r="B24" s="22">
        <f>SUM(B2:B23)</f>
        <v>2587620976.8400002</v>
      </c>
      <c r="C24" s="4">
        <v>1757665492</v>
      </c>
    </row>
    <row r="27" spans="1:3" x14ac:dyDescent="0.2">
      <c r="B27" s="21"/>
      <c r="C2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B116" sqref="B116"/>
    </sheetView>
  </sheetViews>
  <sheetFormatPr baseColWidth="10" defaultRowHeight="12.75" x14ac:dyDescent="0.2"/>
  <cols>
    <col min="1" max="1" width="19.5703125" bestFit="1" customWidth="1"/>
    <col min="2" max="2" width="139.85546875" customWidth="1"/>
    <col min="3" max="3" width="47.28515625" bestFit="1" customWidth="1"/>
    <col min="4" max="4" width="19.85546875" bestFit="1" customWidth="1"/>
    <col min="5" max="5" width="18.85546875" bestFit="1" customWidth="1"/>
  </cols>
  <sheetData>
    <row r="1" spans="1:5" x14ac:dyDescent="0.2">
      <c r="A1" s="12" t="s">
        <v>224</v>
      </c>
      <c r="B1" s="19" t="s">
        <v>225</v>
      </c>
      <c r="C1" s="12" t="s">
        <v>222</v>
      </c>
      <c r="D1" s="12" t="s">
        <v>24</v>
      </c>
      <c r="E1" s="12" t="s">
        <v>223</v>
      </c>
    </row>
    <row r="2" spans="1:5" x14ac:dyDescent="0.2">
      <c r="A2" s="5" t="s">
        <v>0</v>
      </c>
      <c r="B2" s="5" t="s">
        <v>25</v>
      </c>
      <c r="C2" t="s">
        <v>26</v>
      </c>
      <c r="D2" s="7">
        <v>9379200</v>
      </c>
      <c r="E2" s="6">
        <v>10500000</v>
      </c>
    </row>
    <row r="3" spans="1:5" x14ac:dyDescent="0.2">
      <c r="A3" s="5"/>
      <c r="B3" s="5" t="s">
        <v>27</v>
      </c>
      <c r="C3" t="s">
        <v>28</v>
      </c>
      <c r="D3" s="7">
        <v>1227398</v>
      </c>
      <c r="E3" s="6">
        <v>9944000</v>
      </c>
    </row>
    <row r="4" spans="1:5" x14ac:dyDescent="0.2">
      <c r="A4" s="5"/>
      <c r="B4" s="5" t="s">
        <v>29</v>
      </c>
      <c r="C4" t="s">
        <v>30</v>
      </c>
      <c r="D4" s="7">
        <v>2600000</v>
      </c>
      <c r="E4" s="6">
        <v>7760000</v>
      </c>
    </row>
    <row r="5" spans="1:5" x14ac:dyDescent="0.2">
      <c r="A5" s="5"/>
      <c r="B5" s="5" t="s">
        <v>31</v>
      </c>
      <c r="C5" t="s">
        <v>32</v>
      </c>
      <c r="D5" s="7">
        <v>6106151</v>
      </c>
      <c r="E5" s="6">
        <v>7126221</v>
      </c>
    </row>
    <row r="6" spans="1:5" x14ac:dyDescent="0.2">
      <c r="A6" s="8"/>
      <c r="B6" s="5" t="s">
        <v>33</v>
      </c>
      <c r="C6" t="s">
        <v>34</v>
      </c>
      <c r="D6" s="7">
        <v>5851030</v>
      </c>
      <c r="E6" s="6">
        <v>5946014</v>
      </c>
    </row>
    <row r="7" spans="1:5" x14ac:dyDescent="0.2">
      <c r="A7" s="9" t="s">
        <v>1</v>
      </c>
      <c r="B7" s="5" t="s">
        <v>35</v>
      </c>
      <c r="C7" t="s">
        <v>36</v>
      </c>
      <c r="D7" s="7">
        <v>1400000</v>
      </c>
      <c r="E7" s="6">
        <v>1800000</v>
      </c>
    </row>
    <row r="8" spans="1:5" x14ac:dyDescent="0.2">
      <c r="A8" s="9"/>
      <c r="B8" s="5" t="s">
        <v>37</v>
      </c>
      <c r="C8" t="s">
        <v>38</v>
      </c>
      <c r="D8" s="7">
        <v>840690</v>
      </c>
      <c r="E8" s="6">
        <v>1050863</v>
      </c>
    </row>
    <row r="9" spans="1:5" x14ac:dyDescent="0.2">
      <c r="A9" s="9"/>
      <c r="B9" s="5" t="s">
        <v>39</v>
      </c>
      <c r="C9" t="s">
        <v>40</v>
      </c>
      <c r="D9" s="7">
        <v>1900000</v>
      </c>
      <c r="E9" s="6">
        <v>1000000</v>
      </c>
    </row>
    <row r="10" spans="1:5" x14ac:dyDescent="0.2">
      <c r="A10" s="9"/>
      <c r="B10" s="5" t="s">
        <v>41</v>
      </c>
      <c r="C10" t="s">
        <v>42</v>
      </c>
      <c r="D10" s="7">
        <v>1520900</v>
      </c>
      <c r="E10" s="6">
        <v>1000000</v>
      </c>
    </row>
    <row r="11" spans="1:5" x14ac:dyDescent="0.2">
      <c r="A11" s="8"/>
      <c r="B11" s="5" t="s">
        <v>43</v>
      </c>
      <c r="C11" t="s">
        <v>44</v>
      </c>
      <c r="D11" s="7">
        <v>286349</v>
      </c>
      <c r="E11" s="6">
        <v>357937</v>
      </c>
    </row>
    <row r="12" spans="1:5" x14ac:dyDescent="0.2">
      <c r="A12" s="9" t="s">
        <v>2</v>
      </c>
      <c r="B12" s="5" t="s">
        <v>45</v>
      </c>
      <c r="C12" t="s">
        <v>46</v>
      </c>
      <c r="D12" s="7">
        <v>142500000</v>
      </c>
      <c r="E12" s="6">
        <v>138000000</v>
      </c>
    </row>
    <row r="13" spans="1:5" x14ac:dyDescent="0.2">
      <c r="A13" s="9"/>
      <c r="B13" s="5" t="s">
        <v>47</v>
      </c>
      <c r="C13" t="s">
        <v>48</v>
      </c>
      <c r="D13" s="7">
        <v>93000000</v>
      </c>
      <c r="E13" s="6">
        <v>31000000</v>
      </c>
    </row>
    <row r="14" spans="1:5" x14ac:dyDescent="0.2">
      <c r="A14" s="9"/>
      <c r="B14" s="5" t="s">
        <v>49</v>
      </c>
      <c r="C14" t="s">
        <v>50</v>
      </c>
      <c r="D14" s="7">
        <v>5550600</v>
      </c>
      <c r="E14" s="6">
        <v>7500000</v>
      </c>
    </row>
    <row r="15" spans="1:5" x14ac:dyDescent="0.2">
      <c r="A15" s="9"/>
      <c r="B15" s="5" t="s">
        <v>51</v>
      </c>
      <c r="C15" t="s">
        <v>52</v>
      </c>
      <c r="D15" s="7">
        <v>4010000</v>
      </c>
      <c r="E15" s="6">
        <v>7200000</v>
      </c>
    </row>
    <row r="16" spans="1:5" x14ac:dyDescent="0.2">
      <c r="A16" s="8"/>
      <c r="B16" s="5" t="s">
        <v>53</v>
      </c>
      <c r="C16" t="s">
        <v>54</v>
      </c>
      <c r="D16" s="7">
        <v>2830000</v>
      </c>
      <c r="E16" s="6">
        <v>2800000</v>
      </c>
    </row>
    <row r="17" spans="1:5" x14ac:dyDescent="0.2">
      <c r="A17" s="9" t="s">
        <v>3</v>
      </c>
      <c r="B17" s="5" t="s">
        <v>55</v>
      </c>
      <c r="C17" t="s">
        <v>56</v>
      </c>
      <c r="D17" s="7">
        <v>88660000</v>
      </c>
      <c r="E17" s="6">
        <v>40916988</v>
      </c>
    </row>
    <row r="18" spans="1:5" x14ac:dyDescent="0.2">
      <c r="A18" s="9"/>
      <c r="B18" s="5" t="s">
        <v>57</v>
      </c>
      <c r="C18" t="s">
        <v>58</v>
      </c>
      <c r="D18" s="7">
        <v>8477000</v>
      </c>
      <c r="E18" s="6">
        <v>7775000</v>
      </c>
    </row>
    <row r="19" spans="1:5" x14ac:dyDescent="0.2">
      <c r="A19" s="9"/>
      <c r="B19" s="5" t="s">
        <v>59</v>
      </c>
      <c r="C19" t="s">
        <v>56</v>
      </c>
      <c r="D19" s="7">
        <v>7500000</v>
      </c>
      <c r="E19" s="6">
        <v>6700000</v>
      </c>
    </row>
    <row r="20" spans="1:5" x14ac:dyDescent="0.2">
      <c r="A20" s="9"/>
      <c r="B20" s="5" t="s">
        <v>60</v>
      </c>
      <c r="C20" t="s">
        <v>56</v>
      </c>
      <c r="D20" s="7">
        <v>29870000</v>
      </c>
      <c r="E20" s="6">
        <v>1000000</v>
      </c>
    </row>
    <row r="21" spans="1:5" x14ac:dyDescent="0.2">
      <c r="A21" s="8"/>
      <c r="B21" s="5" t="s">
        <v>61</v>
      </c>
      <c r="C21" t="s">
        <v>62</v>
      </c>
      <c r="D21" s="7">
        <v>0</v>
      </c>
      <c r="E21" s="6">
        <v>470194</v>
      </c>
    </row>
    <row r="22" spans="1:5" x14ac:dyDescent="0.2">
      <c r="A22" s="9" t="s">
        <v>4</v>
      </c>
      <c r="B22" s="5" t="s">
        <v>63</v>
      </c>
      <c r="C22" t="s">
        <v>64</v>
      </c>
      <c r="D22" s="7">
        <v>20907000</v>
      </c>
      <c r="E22" s="6">
        <v>27000000</v>
      </c>
    </row>
    <row r="23" spans="1:5" x14ac:dyDescent="0.2">
      <c r="A23" s="9"/>
      <c r="B23" s="5" t="s">
        <v>65</v>
      </c>
      <c r="C23" t="s">
        <v>66</v>
      </c>
      <c r="D23" s="7">
        <v>15000000</v>
      </c>
      <c r="E23" s="6">
        <v>6000000</v>
      </c>
    </row>
    <row r="24" spans="1:5" x14ac:dyDescent="0.2">
      <c r="A24" s="9"/>
      <c r="B24" s="5" t="s">
        <v>67</v>
      </c>
      <c r="C24" t="s">
        <v>68</v>
      </c>
      <c r="D24" s="7">
        <v>2563702</v>
      </c>
      <c r="E24" s="6">
        <v>3204628</v>
      </c>
    </row>
    <row r="25" spans="1:5" x14ac:dyDescent="0.2">
      <c r="A25" s="9"/>
      <c r="B25" s="5" t="s">
        <v>69</v>
      </c>
      <c r="C25" t="s">
        <v>70</v>
      </c>
      <c r="D25" s="7">
        <v>350198</v>
      </c>
      <c r="E25" s="6">
        <v>3000000</v>
      </c>
    </row>
    <row r="26" spans="1:5" x14ac:dyDescent="0.2">
      <c r="A26" s="8"/>
      <c r="B26" s="5" t="s">
        <v>71</v>
      </c>
      <c r="C26" t="s">
        <v>72</v>
      </c>
      <c r="D26" s="7">
        <v>1728000</v>
      </c>
      <c r="E26" s="6">
        <v>2700000</v>
      </c>
    </row>
    <row r="27" spans="1:5" x14ac:dyDescent="0.2">
      <c r="A27" s="9" t="s">
        <v>5</v>
      </c>
      <c r="B27" s="5" t="s">
        <v>73</v>
      </c>
      <c r="C27" t="s">
        <v>74</v>
      </c>
      <c r="D27" s="7">
        <v>62133000</v>
      </c>
      <c r="E27" s="6">
        <v>133600000</v>
      </c>
    </row>
    <row r="28" spans="1:5" x14ac:dyDescent="0.2">
      <c r="A28" s="9"/>
      <c r="B28" s="5" t="s">
        <v>75</v>
      </c>
      <c r="C28" t="s">
        <v>76</v>
      </c>
      <c r="D28" s="7">
        <v>22000000</v>
      </c>
      <c r="E28" s="6">
        <v>122734320</v>
      </c>
    </row>
    <row r="29" spans="1:5" x14ac:dyDescent="0.2">
      <c r="A29" s="9"/>
      <c r="B29" s="5" t="s">
        <v>77</v>
      </c>
      <c r="C29" t="s">
        <v>78</v>
      </c>
      <c r="D29" s="7">
        <v>3666629</v>
      </c>
      <c r="E29" s="6">
        <v>17599819</v>
      </c>
    </row>
    <row r="30" spans="1:5" x14ac:dyDescent="0.2">
      <c r="A30" s="9"/>
      <c r="B30" s="5" t="s">
        <v>79</v>
      </c>
      <c r="C30" t="s">
        <v>80</v>
      </c>
      <c r="D30" s="7">
        <v>9751850</v>
      </c>
      <c r="E30" s="6">
        <v>14000000</v>
      </c>
    </row>
    <row r="31" spans="1:5" x14ac:dyDescent="0.2">
      <c r="A31" s="8"/>
      <c r="B31" s="5" t="s">
        <v>81</v>
      </c>
      <c r="C31" t="s">
        <v>82</v>
      </c>
      <c r="D31" s="7">
        <v>7888029</v>
      </c>
      <c r="E31" s="6">
        <v>9860037</v>
      </c>
    </row>
    <row r="32" spans="1:5" x14ac:dyDescent="0.2">
      <c r="A32" s="9" t="s">
        <v>6</v>
      </c>
      <c r="B32" s="5" t="s">
        <v>83</v>
      </c>
      <c r="C32" t="s">
        <v>84</v>
      </c>
      <c r="D32" s="7">
        <v>250000</v>
      </c>
      <c r="E32" s="6">
        <v>12005100</v>
      </c>
    </row>
    <row r="33" spans="1:5" x14ac:dyDescent="0.2">
      <c r="A33" s="9"/>
      <c r="B33" s="5" t="s">
        <v>85</v>
      </c>
      <c r="C33" t="s">
        <v>86</v>
      </c>
      <c r="D33" s="7">
        <v>7899000</v>
      </c>
      <c r="E33" s="6">
        <v>7400000</v>
      </c>
    </row>
    <row r="34" spans="1:5" x14ac:dyDescent="0.2">
      <c r="A34" s="9"/>
      <c r="B34" s="5" t="s">
        <v>87</v>
      </c>
      <c r="C34" t="s">
        <v>88</v>
      </c>
      <c r="D34" s="7">
        <v>5000000</v>
      </c>
      <c r="E34" s="6">
        <v>5799000</v>
      </c>
    </row>
    <row r="35" spans="1:5" x14ac:dyDescent="0.2">
      <c r="A35" s="9"/>
      <c r="B35" s="5" t="s">
        <v>89</v>
      </c>
      <c r="C35" t="s">
        <v>90</v>
      </c>
      <c r="D35" s="7">
        <v>4572637</v>
      </c>
      <c r="E35" s="6">
        <v>5715797</v>
      </c>
    </row>
    <row r="36" spans="1:5" x14ac:dyDescent="0.2">
      <c r="A36" s="8"/>
      <c r="B36" s="5" t="s">
        <v>91</v>
      </c>
      <c r="C36" t="s">
        <v>92</v>
      </c>
      <c r="D36" s="7">
        <v>3900000</v>
      </c>
      <c r="E36" s="6">
        <v>4400000</v>
      </c>
    </row>
    <row r="37" spans="1:5" x14ac:dyDescent="0.2">
      <c r="A37" s="9" t="s">
        <v>7</v>
      </c>
      <c r="B37" s="5" t="s">
        <v>93</v>
      </c>
      <c r="C37" t="s">
        <v>70</v>
      </c>
      <c r="D37" s="7">
        <v>1848225</v>
      </c>
      <c r="E37" s="6">
        <v>14970000</v>
      </c>
    </row>
    <row r="38" spans="1:5" x14ac:dyDescent="0.2">
      <c r="A38" s="9"/>
      <c r="B38" s="5" t="s">
        <v>94</v>
      </c>
      <c r="C38" t="s">
        <v>95</v>
      </c>
      <c r="D38" s="7">
        <v>10000000</v>
      </c>
      <c r="E38" s="6">
        <v>7000000</v>
      </c>
    </row>
    <row r="39" spans="1:5" x14ac:dyDescent="0.2">
      <c r="A39" s="9"/>
      <c r="B39" s="5" t="s">
        <v>96</v>
      </c>
      <c r="C39" t="s">
        <v>97</v>
      </c>
      <c r="D39" s="7">
        <v>5900000</v>
      </c>
      <c r="E39" s="6">
        <v>5340000</v>
      </c>
    </row>
    <row r="40" spans="1:5" x14ac:dyDescent="0.2">
      <c r="A40" s="9"/>
      <c r="B40" s="5" t="s">
        <v>98</v>
      </c>
      <c r="C40" t="s">
        <v>97</v>
      </c>
      <c r="D40" s="7">
        <v>3755000</v>
      </c>
      <c r="E40" s="6">
        <v>4100000</v>
      </c>
    </row>
    <row r="41" spans="1:5" x14ac:dyDescent="0.2">
      <c r="A41" s="8"/>
      <c r="B41" s="5" t="s">
        <v>99</v>
      </c>
      <c r="C41" t="s">
        <v>100</v>
      </c>
      <c r="D41" s="7">
        <v>3400000</v>
      </c>
      <c r="E41" s="6">
        <v>3100000</v>
      </c>
    </row>
    <row r="42" spans="1:5" x14ac:dyDescent="0.2">
      <c r="A42" s="9" t="s">
        <v>8</v>
      </c>
      <c r="B42" s="5" t="s">
        <v>101</v>
      </c>
      <c r="C42" t="s">
        <v>70</v>
      </c>
      <c r="D42" s="7">
        <v>917848</v>
      </c>
      <c r="E42" s="6">
        <v>2753544</v>
      </c>
    </row>
    <row r="43" spans="1:5" x14ac:dyDescent="0.2">
      <c r="A43" s="9"/>
      <c r="B43" s="5" t="s">
        <v>102</v>
      </c>
      <c r="C43" t="s">
        <v>103</v>
      </c>
      <c r="D43" s="7">
        <v>2500000</v>
      </c>
      <c r="E43" s="6">
        <v>2615000</v>
      </c>
    </row>
    <row r="44" spans="1:5" x14ac:dyDescent="0.2">
      <c r="A44" s="9"/>
      <c r="B44" s="5" t="s">
        <v>104</v>
      </c>
      <c r="C44" t="s">
        <v>105</v>
      </c>
      <c r="D44" s="7">
        <v>235898</v>
      </c>
      <c r="E44" s="6">
        <v>1700000</v>
      </c>
    </row>
    <row r="45" spans="1:5" x14ac:dyDescent="0.2">
      <c r="A45" s="9"/>
      <c r="B45" s="5" t="s">
        <v>106</v>
      </c>
      <c r="C45" t="s">
        <v>107</v>
      </c>
      <c r="D45" s="7">
        <v>166115</v>
      </c>
      <c r="E45" s="6">
        <v>1331000</v>
      </c>
    </row>
    <row r="46" spans="1:5" x14ac:dyDescent="0.2">
      <c r="A46" s="8"/>
      <c r="B46" s="5" t="s">
        <v>108</v>
      </c>
      <c r="C46" t="s">
        <v>109</v>
      </c>
      <c r="D46" s="7">
        <v>1000000</v>
      </c>
      <c r="E46" s="6">
        <v>1250000</v>
      </c>
    </row>
    <row r="47" spans="1:5" x14ac:dyDescent="0.2">
      <c r="A47" s="9" t="s">
        <v>9</v>
      </c>
      <c r="B47" s="5" t="s">
        <v>110</v>
      </c>
      <c r="C47" t="s">
        <v>111</v>
      </c>
      <c r="D47" s="7">
        <v>8107390</v>
      </c>
      <c r="E47" s="6">
        <v>11600000</v>
      </c>
    </row>
    <row r="48" spans="1:5" x14ac:dyDescent="0.2">
      <c r="A48" s="9"/>
      <c r="B48" s="5" t="s">
        <v>112</v>
      </c>
      <c r="C48" t="s">
        <v>113</v>
      </c>
      <c r="D48" s="7">
        <v>4103077</v>
      </c>
      <c r="E48" s="6">
        <v>4988101</v>
      </c>
    </row>
    <row r="49" spans="1:5" x14ac:dyDescent="0.2">
      <c r="A49" s="9"/>
      <c r="B49" s="5" t="s">
        <v>114</v>
      </c>
      <c r="C49" t="s">
        <v>115</v>
      </c>
      <c r="D49" s="7">
        <v>5000000</v>
      </c>
      <c r="E49" s="6">
        <v>4100000</v>
      </c>
    </row>
    <row r="50" spans="1:5" x14ac:dyDescent="0.2">
      <c r="A50" s="9"/>
      <c r="B50" s="5" t="s">
        <v>116</v>
      </c>
      <c r="C50" t="s">
        <v>117</v>
      </c>
      <c r="D50" s="7">
        <v>2358629</v>
      </c>
      <c r="E50" s="6">
        <v>2543506</v>
      </c>
    </row>
    <row r="51" spans="1:5" x14ac:dyDescent="0.2">
      <c r="A51" s="8"/>
      <c r="B51" s="5" t="s">
        <v>118</v>
      </c>
      <c r="C51" t="s">
        <v>119</v>
      </c>
      <c r="D51" s="7">
        <v>1700000</v>
      </c>
      <c r="E51" s="6">
        <v>1650000</v>
      </c>
    </row>
    <row r="52" spans="1:5" x14ac:dyDescent="0.2">
      <c r="A52" s="9" t="s">
        <v>10</v>
      </c>
      <c r="B52" s="5" t="s">
        <v>120</v>
      </c>
      <c r="C52" t="s">
        <v>121</v>
      </c>
      <c r="D52" s="7">
        <v>40000000</v>
      </c>
      <c r="E52" s="6">
        <v>42000000</v>
      </c>
    </row>
    <row r="53" spans="1:5" x14ac:dyDescent="0.2">
      <c r="A53" s="9"/>
      <c r="B53" s="5" t="s">
        <v>122</v>
      </c>
      <c r="C53" t="s">
        <v>123</v>
      </c>
      <c r="D53" s="7">
        <v>10270000</v>
      </c>
      <c r="E53" s="6">
        <v>10270000</v>
      </c>
    </row>
    <row r="54" spans="1:5" x14ac:dyDescent="0.2">
      <c r="A54" s="9"/>
      <c r="B54" s="5" t="s">
        <v>124</v>
      </c>
      <c r="C54" t="s">
        <v>125</v>
      </c>
      <c r="D54" s="7">
        <v>6568911</v>
      </c>
      <c r="E54" s="6">
        <v>8211139</v>
      </c>
    </row>
    <row r="55" spans="1:5" x14ac:dyDescent="0.2">
      <c r="A55" s="9"/>
      <c r="B55" s="5" t="s">
        <v>126</v>
      </c>
      <c r="C55" t="s">
        <v>127</v>
      </c>
      <c r="D55" s="7">
        <v>4921114</v>
      </c>
      <c r="E55" s="6">
        <v>6133993</v>
      </c>
    </row>
    <row r="56" spans="1:5" x14ac:dyDescent="0.2">
      <c r="A56" s="8"/>
      <c r="B56" s="5" t="s">
        <v>128</v>
      </c>
      <c r="C56" t="s">
        <v>129</v>
      </c>
      <c r="D56" s="7">
        <v>0</v>
      </c>
      <c r="E56" s="6">
        <v>6100000</v>
      </c>
    </row>
    <row r="57" spans="1:5" x14ac:dyDescent="0.2">
      <c r="A57" s="9" t="s">
        <v>11</v>
      </c>
      <c r="B57" s="5" t="s">
        <v>130</v>
      </c>
      <c r="C57" t="s">
        <v>131</v>
      </c>
      <c r="D57" s="7">
        <v>23649000</v>
      </c>
      <c r="E57" s="6">
        <v>36000000</v>
      </c>
    </row>
    <row r="58" spans="1:5" x14ac:dyDescent="0.2">
      <c r="A58" s="9"/>
      <c r="B58" s="5" t="s">
        <v>132</v>
      </c>
      <c r="C58" t="s">
        <v>133</v>
      </c>
      <c r="D58" s="7">
        <v>500000</v>
      </c>
      <c r="E58" s="6">
        <v>14687000</v>
      </c>
    </row>
    <row r="59" spans="1:5" x14ac:dyDescent="0.2">
      <c r="A59" s="9"/>
      <c r="B59" s="5" t="s">
        <v>134</v>
      </c>
      <c r="C59" t="s">
        <v>135</v>
      </c>
      <c r="D59" s="7">
        <v>4480000</v>
      </c>
      <c r="E59" s="6">
        <v>5300000</v>
      </c>
    </row>
    <row r="60" spans="1:5" x14ac:dyDescent="0.2">
      <c r="A60" s="9"/>
      <c r="B60" s="5" t="s">
        <v>136</v>
      </c>
      <c r="C60" t="s">
        <v>137</v>
      </c>
      <c r="D60" s="7">
        <v>3295754</v>
      </c>
      <c r="E60" s="6">
        <v>4055312</v>
      </c>
    </row>
    <row r="61" spans="1:5" x14ac:dyDescent="0.2">
      <c r="A61" s="8"/>
      <c r="B61" s="5" t="s">
        <v>138</v>
      </c>
      <c r="C61" t="s">
        <v>139</v>
      </c>
      <c r="D61" s="7">
        <v>3267678</v>
      </c>
      <c r="E61" s="6">
        <v>3502523</v>
      </c>
    </row>
    <row r="62" spans="1:5" x14ac:dyDescent="0.2">
      <c r="A62" s="9" t="s">
        <v>12</v>
      </c>
      <c r="B62" s="5" t="s">
        <v>140</v>
      </c>
      <c r="C62" t="s">
        <v>141</v>
      </c>
      <c r="D62" s="7">
        <v>22900000</v>
      </c>
      <c r="E62" s="6">
        <v>17860000</v>
      </c>
    </row>
    <row r="63" spans="1:5" x14ac:dyDescent="0.2">
      <c r="A63" s="9"/>
      <c r="B63" s="5" t="s">
        <v>142</v>
      </c>
      <c r="C63" t="s">
        <v>141</v>
      </c>
      <c r="D63" s="7">
        <v>17400000</v>
      </c>
      <c r="E63" s="6">
        <v>12100000</v>
      </c>
    </row>
    <row r="64" spans="1:5" x14ac:dyDescent="0.2">
      <c r="A64" s="9"/>
      <c r="B64" s="5" t="s">
        <v>143</v>
      </c>
      <c r="C64" t="s">
        <v>144</v>
      </c>
      <c r="D64" s="7">
        <v>6200000</v>
      </c>
      <c r="E64" s="6">
        <v>7000000</v>
      </c>
    </row>
    <row r="65" spans="1:5" x14ac:dyDescent="0.2">
      <c r="A65" s="9"/>
      <c r="B65" s="5" t="s">
        <v>145</v>
      </c>
      <c r="C65" t="s">
        <v>146</v>
      </c>
      <c r="D65" s="7">
        <v>1125403</v>
      </c>
      <c r="E65" s="6">
        <v>1204167</v>
      </c>
    </row>
    <row r="66" spans="1:5" x14ac:dyDescent="0.2">
      <c r="A66" s="8"/>
      <c r="B66" s="5" t="s">
        <v>147</v>
      </c>
      <c r="C66" t="s">
        <v>148</v>
      </c>
      <c r="D66" s="7">
        <v>0</v>
      </c>
      <c r="E66" s="6">
        <v>1000000</v>
      </c>
    </row>
    <row r="67" spans="1:5" x14ac:dyDescent="0.2">
      <c r="A67" s="9" t="s">
        <v>13</v>
      </c>
      <c r="B67" s="5" t="s">
        <v>149</v>
      </c>
      <c r="C67" t="s">
        <v>150</v>
      </c>
      <c r="D67" s="7">
        <v>3652351</v>
      </c>
      <c r="E67" s="6">
        <v>36500000</v>
      </c>
    </row>
    <row r="68" spans="1:5" x14ac:dyDescent="0.2">
      <c r="A68" s="9"/>
      <c r="B68" s="5" t="s">
        <v>151</v>
      </c>
      <c r="C68" t="s">
        <v>152</v>
      </c>
      <c r="D68" s="7">
        <v>16100000</v>
      </c>
      <c r="E68" s="6">
        <v>16951000</v>
      </c>
    </row>
    <row r="69" spans="1:5" x14ac:dyDescent="0.2">
      <c r="A69" s="9"/>
      <c r="B69" s="5" t="s">
        <v>153</v>
      </c>
      <c r="C69" t="s">
        <v>154</v>
      </c>
      <c r="D69" s="7">
        <v>2956847</v>
      </c>
      <c r="E69" s="6">
        <v>14200000</v>
      </c>
    </row>
    <row r="70" spans="1:5" x14ac:dyDescent="0.2">
      <c r="A70" s="9"/>
      <c r="B70" s="5" t="s">
        <v>155</v>
      </c>
      <c r="C70" t="s">
        <v>156</v>
      </c>
      <c r="D70" s="7">
        <v>8127143</v>
      </c>
      <c r="E70" s="6">
        <v>11600000</v>
      </c>
    </row>
    <row r="71" spans="1:5" x14ac:dyDescent="0.2">
      <c r="A71" s="8"/>
      <c r="B71" s="5" t="s">
        <v>157</v>
      </c>
      <c r="C71" t="s">
        <v>158</v>
      </c>
      <c r="D71" s="7">
        <v>8400000</v>
      </c>
      <c r="E71" s="6">
        <v>10000000</v>
      </c>
    </row>
    <row r="72" spans="1:5" x14ac:dyDescent="0.2">
      <c r="A72" s="9" t="s">
        <v>14</v>
      </c>
      <c r="B72" s="5" t="s">
        <v>159</v>
      </c>
      <c r="C72" t="s">
        <v>160</v>
      </c>
      <c r="D72" s="7">
        <v>0</v>
      </c>
      <c r="E72" s="6">
        <v>7600000</v>
      </c>
    </row>
    <row r="73" spans="1:5" x14ac:dyDescent="0.2">
      <c r="A73" s="9"/>
      <c r="B73" s="5" t="s">
        <v>161</v>
      </c>
      <c r="C73" t="s">
        <v>162</v>
      </c>
      <c r="D73" s="7">
        <v>606183</v>
      </c>
      <c r="E73" s="6">
        <v>757221</v>
      </c>
    </row>
    <row r="74" spans="1:5" x14ac:dyDescent="0.2">
      <c r="A74" s="9"/>
      <c r="B74" s="5" t="s">
        <v>163</v>
      </c>
      <c r="C74" t="s">
        <v>164</v>
      </c>
      <c r="D74" s="7">
        <v>723528</v>
      </c>
      <c r="E74" s="6">
        <v>714433</v>
      </c>
    </row>
    <row r="75" spans="1:5" x14ac:dyDescent="0.2">
      <c r="A75" s="9"/>
      <c r="B75" s="5" t="s">
        <v>165</v>
      </c>
      <c r="C75" t="s">
        <v>166</v>
      </c>
      <c r="D75" s="7">
        <v>351196</v>
      </c>
      <c r="E75" s="6">
        <v>438996</v>
      </c>
    </row>
    <row r="76" spans="1:5" x14ac:dyDescent="0.2">
      <c r="A76" s="8"/>
      <c r="B76" s="5" t="s">
        <v>167</v>
      </c>
      <c r="C76" t="s">
        <v>168</v>
      </c>
      <c r="D76" s="7">
        <v>405076</v>
      </c>
      <c r="E76" s="6">
        <v>438906</v>
      </c>
    </row>
    <row r="77" spans="1:5" x14ac:dyDescent="0.2">
      <c r="A77" s="9" t="s">
        <v>15</v>
      </c>
      <c r="B77" s="5" t="s">
        <v>169</v>
      </c>
      <c r="C77" t="s">
        <v>170</v>
      </c>
      <c r="D77" s="7">
        <v>34093000</v>
      </c>
      <c r="E77" s="6">
        <v>52000000</v>
      </c>
    </row>
    <row r="78" spans="1:5" x14ac:dyDescent="0.2">
      <c r="A78" s="9"/>
      <c r="B78" s="5" t="s">
        <v>171</v>
      </c>
      <c r="C78" t="s">
        <v>172</v>
      </c>
      <c r="D78" s="7">
        <v>1219050</v>
      </c>
      <c r="E78" s="6">
        <v>3350000</v>
      </c>
    </row>
    <row r="79" spans="1:5" x14ac:dyDescent="0.2">
      <c r="A79" s="9"/>
      <c r="B79" s="5" t="s">
        <v>173</v>
      </c>
      <c r="C79" t="s">
        <v>174</v>
      </c>
      <c r="D79" s="7">
        <v>2870000</v>
      </c>
      <c r="E79" s="6">
        <v>2874025</v>
      </c>
    </row>
    <row r="80" spans="1:5" x14ac:dyDescent="0.2">
      <c r="A80" s="9"/>
      <c r="B80" s="5" t="s">
        <v>175</v>
      </c>
      <c r="C80" t="s">
        <v>176</v>
      </c>
      <c r="D80" s="7">
        <v>980332</v>
      </c>
      <c r="E80" s="6">
        <v>1225415</v>
      </c>
    </row>
    <row r="81" spans="1:5" x14ac:dyDescent="0.2">
      <c r="A81" s="8"/>
      <c r="B81" s="5" t="s">
        <v>177</v>
      </c>
      <c r="C81" t="s">
        <v>178</v>
      </c>
      <c r="D81" s="7">
        <v>1080000</v>
      </c>
      <c r="E81" s="6">
        <v>800000</v>
      </c>
    </row>
    <row r="82" spans="1:5" x14ac:dyDescent="0.2">
      <c r="A82" s="9" t="s">
        <v>16</v>
      </c>
      <c r="B82" s="5" t="s">
        <v>179</v>
      </c>
      <c r="C82" t="s">
        <v>180</v>
      </c>
      <c r="D82" s="7">
        <v>35000000</v>
      </c>
      <c r="E82" s="6">
        <v>380000000</v>
      </c>
    </row>
    <row r="83" spans="1:5" x14ac:dyDescent="0.2">
      <c r="A83" s="9"/>
      <c r="B83" s="5" t="s">
        <v>181</v>
      </c>
      <c r="C83" t="s">
        <v>182</v>
      </c>
      <c r="D83" s="7">
        <v>9700000</v>
      </c>
      <c r="E83" s="6">
        <v>280448695</v>
      </c>
    </row>
    <row r="84" spans="1:5" x14ac:dyDescent="0.2">
      <c r="A84" s="9"/>
      <c r="B84" s="5" t="s">
        <v>183</v>
      </c>
      <c r="C84" t="s">
        <v>160</v>
      </c>
      <c r="D84" s="7">
        <v>0</v>
      </c>
      <c r="E84" s="6">
        <v>8950000</v>
      </c>
    </row>
    <row r="85" spans="1:5" x14ac:dyDescent="0.2">
      <c r="A85" s="9"/>
      <c r="B85" s="5" t="s">
        <v>184</v>
      </c>
      <c r="C85" t="s">
        <v>185</v>
      </c>
      <c r="D85" s="7">
        <v>1750000</v>
      </c>
      <c r="E85" s="6">
        <v>3412553</v>
      </c>
    </row>
    <row r="86" spans="1:5" x14ac:dyDescent="0.2">
      <c r="A86" s="8"/>
      <c r="B86" s="5" t="s">
        <v>186</v>
      </c>
      <c r="C86" t="s">
        <v>187</v>
      </c>
      <c r="D86" s="7">
        <v>575844</v>
      </c>
      <c r="E86" s="6">
        <v>2764051</v>
      </c>
    </row>
    <row r="87" spans="1:5" x14ac:dyDescent="0.2">
      <c r="A87" s="9" t="s">
        <v>17</v>
      </c>
      <c r="B87" s="5" t="s">
        <v>188</v>
      </c>
      <c r="C87" t="s">
        <v>189</v>
      </c>
      <c r="D87" s="7">
        <v>13000000</v>
      </c>
      <c r="E87" s="6">
        <v>9400000</v>
      </c>
    </row>
    <row r="88" spans="1:5" x14ac:dyDescent="0.2">
      <c r="A88" s="9"/>
      <c r="B88" s="5" t="s">
        <v>190</v>
      </c>
      <c r="C88" t="s">
        <v>191</v>
      </c>
      <c r="D88" s="7">
        <v>5500000</v>
      </c>
      <c r="E88" s="6">
        <v>8350000</v>
      </c>
    </row>
    <row r="89" spans="1:5" x14ac:dyDescent="0.2">
      <c r="A89" s="9"/>
      <c r="B89" s="5" t="s">
        <v>192</v>
      </c>
      <c r="C89" t="s">
        <v>193</v>
      </c>
      <c r="D89" s="7">
        <v>2560000</v>
      </c>
      <c r="E89" s="6">
        <v>3000000</v>
      </c>
    </row>
    <row r="90" spans="1:5" x14ac:dyDescent="0.2">
      <c r="A90" s="9"/>
      <c r="B90" s="5" t="s">
        <v>194</v>
      </c>
      <c r="C90" t="s">
        <v>195</v>
      </c>
      <c r="D90" s="7">
        <v>2500000</v>
      </c>
      <c r="E90" s="6">
        <v>2000000</v>
      </c>
    </row>
    <row r="91" spans="1:5" x14ac:dyDescent="0.2">
      <c r="A91" s="8"/>
      <c r="B91" s="5" t="s">
        <v>196</v>
      </c>
      <c r="C91" t="s">
        <v>197</v>
      </c>
      <c r="D91" s="7">
        <v>1970100</v>
      </c>
      <c r="E91" s="6">
        <v>1913626</v>
      </c>
    </row>
    <row r="92" spans="1:5" x14ac:dyDescent="0.2">
      <c r="A92" s="9" t="s">
        <v>18</v>
      </c>
      <c r="B92" s="5" t="s">
        <v>198</v>
      </c>
      <c r="C92" t="s">
        <v>199</v>
      </c>
      <c r="D92" s="7">
        <v>46100000</v>
      </c>
      <c r="E92" s="6">
        <v>52000000</v>
      </c>
    </row>
    <row r="93" spans="1:5" x14ac:dyDescent="0.2">
      <c r="A93" s="9"/>
      <c r="B93" s="5" t="s">
        <v>200</v>
      </c>
      <c r="C93" t="s">
        <v>201</v>
      </c>
      <c r="D93" s="7">
        <v>12500000</v>
      </c>
      <c r="E93" s="6">
        <v>12145000</v>
      </c>
    </row>
    <row r="94" spans="1:5" x14ac:dyDescent="0.2">
      <c r="A94" s="9"/>
      <c r="B94" s="5" t="s">
        <v>202</v>
      </c>
      <c r="C94" t="s">
        <v>203</v>
      </c>
      <c r="D94" s="7">
        <v>5782000</v>
      </c>
      <c r="E94" s="6">
        <v>6000000</v>
      </c>
    </row>
    <row r="95" spans="1:5" x14ac:dyDescent="0.2">
      <c r="A95" s="9"/>
      <c r="B95" s="5" t="s">
        <v>204</v>
      </c>
      <c r="C95" t="s">
        <v>205</v>
      </c>
      <c r="D95" s="7">
        <v>2487000</v>
      </c>
      <c r="E95" s="6">
        <v>2340000</v>
      </c>
    </row>
    <row r="96" spans="1:5" x14ac:dyDescent="0.2">
      <c r="A96" s="8"/>
      <c r="B96" s="5" t="s">
        <v>206</v>
      </c>
      <c r="C96" t="s">
        <v>207</v>
      </c>
      <c r="D96" s="7">
        <v>2152123</v>
      </c>
      <c r="E96" s="6">
        <v>2288610</v>
      </c>
    </row>
    <row r="97" spans="1:5" x14ac:dyDescent="0.2">
      <c r="A97" s="9" t="s">
        <v>19</v>
      </c>
      <c r="B97" s="5" t="s">
        <v>208</v>
      </c>
      <c r="C97" t="s">
        <v>209</v>
      </c>
      <c r="D97" s="7">
        <v>4125178</v>
      </c>
      <c r="E97" s="6">
        <v>1000000</v>
      </c>
    </row>
    <row r="98" spans="1:5" x14ac:dyDescent="0.2">
      <c r="A98" s="8"/>
      <c r="B98" s="5" t="s">
        <v>210</v>
      </c>
      <c r="C98" t="s">
        <v>211</v>
      </c>
      <c r="D98" s="7">
        <v>442215</v>
      </c>
      <c r="E98" s="6">
        <v>180704</v>
      </c>
    </row>
    <row r="99" spans="1:5" x14ac:dyDescent="0.2">
      <c r="A99" s="9" t="s">
        <v>20</v>
      </c>
      <c r="B99" s="5" t="s">
        <v>212</v>
      </c>
      <c r="C99" t="s">
        <v>213</v>
      </c>
      <c r="D99" s="7">
        <v>15500000</v>
      </c>
      <c r="E99" s="6">
        <v>15000000</v>
      </c>
    </row>
    <row r="100" spans="1:5" x14ac:dyDescent="0.2">
      <c r="A100" s="9"/>
      <c r="B100" s="5" t="s">
        <v>214</v>
      </c>
      <c r="C100" t="s">
        <v>215</v>
      </c>
      <c r="D100" s="7">
        <v>0</v>
      </c>
      <c r="E100" s="6">
        <v>8470000</v>
      </c>
    </row>
    <row r="101" spans="1:5" x14ac:dyDescent="0.2">
      <c r="A101" s="9"/>
      <c r="B101" s="5" t="s">
        <v>216</v>
      </c>
      <c r="C101" t="s">
        <v>217</v>
      </c>
      <c r="D101" s="7">
        <v>4541547</v>
      </c>
      <c r="E101" s="6">
        <v>7440000</v>
      </c>
    </row>
    <row r="102" spans="1:5" x14ac:dyDescent="0.2">
      <c r="A102" s="9"/>
      <c r="B102" s="5" t="s">
        <v>218</v>
      </c>
      <c r="C102" t="s">
        <v>219</v>
      </c>
      <c r="D102" s="7">
        <v>0</v>
      </c>
      <c r="E102" s="6">
        <v>1000000</v>
      </c>
    </row>
    <row r="103" spans="1:5" x14ac:dyDescent="0.2">
      <c r="A103" s="8"/>
      <c r="B103" s="5" t="s">
        <v>220</v>
      </c>
      <c r="C103" t="s">
        <v>221</v>
      </c>
      <c r="D103" s="7">
        <v>43180000</v>
      </c>
      <c r="E103" s="6">
        <v>1000000</v>
      </c>
    </row>
    <row r="104" spans="1:5" x14ac:dyDescent="0.2">
      <c r="A104" s="10" t="s">
        <v>22</v>
      </c>
      <c r="B104" s="10"/>
      <c r="C104" s="10"/>
      <c r="D104" s="11">
        <v>1067620118</v>
      </c>
      <c r="E104" s="13">
        <v>1877884438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3" sqref="C13"/>
    </sheetView>
  </sheetViews>
  <sheetFormatPr baseColWidth="10" defaultRowHeight="12.75" x14ac:dyDescent="0.2"/>
  <cols>
    <col min="1" max="1" width="17.85546875" bestFit="1" customWidth="1"/>
    <col min="2" max="2" width="17.140625" bestFit="1" customWidth="1"/>
    <col min="3" max="3" width="13.85546875" bestFit="1" customWidth="1"/>
    <col min="4" max="4" width="10.5703125" bestFit="1" customWidth="1"/>
    <col min="5" max="5" width="23.28515625" bestFit="1" customWidth="1"/>
    <col min="6" max="6" width="33.42578125" bestFit="1" customWidth="1"/>
  </cols>
  <sheetData>
    <row r="1" spans="1:6" x14ac:dyDescent="0.2">
      <c r="A1" s="12"/>
      <c r="B1" s="12" t="s">
        <v>223</v>
      </c>
      <c r="C1" s="12" t="s">
        <v>24</v>
      </c>
      <c r="D1" s="14" t="s">
        <v>226</v>
      </c>
      <c r="E1" s="15" t="s">
        <v>227</v>
      </c>
      <c r="F1" s="15" t="s">
        <v>228</v>
      </c>
    </row>
    <row r="2" spans="1:6" x14ac:dyDescent="0.2">
      <c r="A2" s="1" t="s">
        <v>0</v>
      </c>
      <c r="B2" s="6">
        <v>98073226</v>
      </c>
      <c r="C2" s="2">
        <v>75559387</v>
      </c>
      <c r="D2" s="16">
        <f>VLOOKUP(A2,[1]Folketall!$B$2:$C$20,2,FALSE)</f>
        <v>594533</v>
      </c>
      <c r="E2" s="6">
        <f>+B2/D2</f>
        <v>164.95842282934674</v>
      </c>
      <c r="F2" s="16">
        <f>+C2/D2</f>
        <v>127.09031626503491</v>
      </c>
    </row>
    <row r="3" spans="1:6" x14ac:dyDescent="0.2">
      <c r="A3" s="1" t="s">
        <v>1</v>
      </c>
      <c r="B3" s="6">
        <v>7242810</v>
      </c>
      <c r="C3" s="2">
        <v>8606754</v>
      </c>
      <c r="D3" s="16">
        <f>VLOOKUP(A3,[1]Folketall!$B$2:$C$20,2,FALSE)</f>
        <v>115785</v>
      </c>
      <c r="E3" s="6">
        <f t="shared" ref="E3:E21" si="0">+B3/D3</f>
        <v>62.55395776655007</v>
      </c>
      <c r="F3" s="16">
        <f t="shared" ref="F3:F21" si="1">+C3/D3</f>
        <v>74.333929265448887</v>
      </c>
    </row>
    <row r="4" spans="1:6" x14ac:dyDescent="0.2">
      <c r="A4" s="1" t="s">
        <v>2</v>
      </c>
      <c r="B4" s="6">
        <v>228551854</v>
      </c>
      <c r="C4" s="2">
        <v>284382383</v>
      </c>
      <c r="D4" s="16">
        <f>VLOOKUP(A4,[1]Folketall!$B$2:$C$20,2,FALSE)</f>
        <v>277684</v>
      </c>
      <c r="E4" s="6">
        <f t="shared" si="0"/>
        <v>823.06454098903794</v>
      </c>
      <c r="F4" s="16">
        <f t="shared" si="1"/>
        <v>1024.1223224960747</v>
      </c>
    </row>
    <row r="5" spans="1:6" x14ac:dyDescent="0.2">
      <c r="A5" s="1" t="s">
        <v>3</v>
      </c>
      <c r="B5" s="6">
        <v>57835579</v>
      </c>
      <c r="C5" s="2">
        <v>135936821</v>
      </c>
      <c r="D5" s="16">
        <f>VLOOKUP(A5,[1]Folketall!$B$2:$C$20,2,FALSE)</f>
        <v>75758</v>
      </c>
      <c r="E5" s="6">
        <f t="shared" si="0"/>
        <v>763.42536761794133</v>
      </c>
      <c r="F5" s="16">
        <f t="shared" si="1"/>
        <v>1794.3559888064626</v>
      </c>
    </row>
    <row r="6" spans="1:6" x14ac:dyDescent="0.2">
      <c r="A6" s="1" t="s">
        <v>4</v>
      </c>
      <c r="B6" s="6">
        <v>68560260</v>
      </c>
      <c r="C6" s="2">
        <v>65092018</v>
      </c>
      <c r="D6" s="16">
        <f>VLOOKUP(A6,[1]Folketall!$B$2:$C$20,2,FALSE)</f>
        <v>195356</v>
      </c>
      <c r="E6" s="6">
        <f t="shared" si="0"/>
        <v>350.9503675341428</v>
      </c>
      <c r="F6" s="16">
        <f t="shared" si="1"/>
        <v>333.1969225414116</v>
      </c>
    </row>
    <row r="7" spans="1:6" x14ac:dyDescent="0.2">
      <c r="A7" s="1" t="s">
        <v>5</v>
      </c>
      <c r="B7" s="6">
        <v>341578830</v>
      </c>
      <c r="C7" s="2">
        <v>152903424</v>
      </c>
      <c r="D7" s="16">
        <f>VLOOKUP(A7,[1]Folketall!$B$2:$C$20,2,FALSE)</f>
        <v>516497</v>
      </c>
      <c r="E7" s="6">
        <f t="shared" si="0"/>
        <v>661.33749082763302</v>
      </c>
      <c r="F7" s="16">
        <f t="shared" si="1"/>
        <v>296.03932646268998</v>
      </c>
    </row>
    <row r="8" spans="1:6" x14ac:dyDescent="0.2">
      <c r="A8" s="1" t="s">
        <v>6</v>
      </c>
      <c r="B8" s="6">
        <v>95409010</v>
      </c>
      <c r="C8" s="2">
        <v>96471285</v>
      </c>
      <c r="D8" s="16">
        <f>VLOOKUP(A8,[1]Folketall!$B$2:$C$20,2,FALSE)</f>
        <v>265290</v>
      </c>
      <c r="E8" s="6">
        <f t="shared" si="0"/>
        <v>359.64043122620529</v>
      </c>
      <c r="F8" s="16">
        <f t="shared" si="1"/>
        <v>363.6446341739229</v>
      </c>
    </row>
    <row r="9" spans="1:6" x14ac:dyDescent="0.2">
      <c r="A9" s="1" t="s">
        <v>7</v>
      </c>
      <c r="B9" s="6">
        <v>54238553</v>
      </c>
      <c r="C9" s="2">
        <v>46602457</v>
      </c>
      <c r="D9" s="16">
        <f>VLOOKUP(A9,[1]Folketall!$B$2:$C$20,2,FALSE)</f>
        <v>241906</v>
      </c>
      <c r="E9" s="6">
        <f t="shared" si="0"/>
        <v>224.21334319942457</v>
      </c>
      <c r="F9" s="16">
        <f t="shared" si="1"/>
        <v>192.64696617694477</v>
      </c>
    </row>
    <row r="10" spans="1:6" x14ac:dyDescent="0.2">
      <c r="A10" s="1" t="s">
        <v>8</v>
      </c>
      <c r="B10" s="6">
        <v>27902694</v>
      </c>
      <c r="C10" s="2">
        <v>25593218</v>
      </c>
      <c r="D10" s="16">
        <f>VLOOKUP(A10,[1]Folketall!$B$2:$C$20,2,FALSE)</f>
        <v>136399</v>
      </c>
      <c r="E10" s="6">
        <f t="shared" si="0"/>
        <v>204.56670503449439</v>
      </c>
      <c r="F10" s="16">
        <f t="shared" si="1"/>
        <v>187.63493867257091</v>
      </c>
    </row>
    <row r="11" spans="1:6" x14ac:dyDescent="0.2">
      <c r="A11" s="1" t="s">
        <v>9</v>
      </c>
      <c r="B11" s="6">
        <v>32315091</v>
      </c>
      <c r="C11" s="2">
        <v>31107024</v>
      </c>
      <c r="D11" s="16">
        <f>VLOOKUP(A11,[1]Folketall!$B$2:$C$20,2,FALSE)</f>
        <v>188953</v>
      </c>
      <c r="E11" s="6">
        <f t="shared" si="0"/>
        <v>171.02184670261917</v>
      </c>
      <c r="F11" s="16">
        <f t="shared" si="1"/>
        <v>164.62836790101241</v>
      </c>
    </row>
    <row r="12" spans="1:6" x14ac:dyDescent="0.2">
      <c r="A12" s="1" t="s">
        <v>10</v>
      </c>
      <c r="B12" s="6">
        <v>194552339</v>
      </c>
      <c r="C12" s="2">
        <v>168727244</v>
      </c>
      <c r="D12" s="16">
        <f>VLOOKUP(A12,[1]Folketall!$B$2:$C$20,2,FALSE)</f>
        <v>658390</v>
      </c>
      <c r="E12" s="6">
        <f t="shared" si="0"/>
        <v>295.49710505931137</v>
      </c>
      <c r="F12" s="16">
        <f t="shared" si="1"/>
        <v>256.27248895031818</v>
      </c>
    </row>
    <row r="13" spans="1:6" x14ac:dyDescent="0.2">
      <c r="A13" s="1" t="s">
        <v>11</v>
      </c>
      <c r="B13" s="6">
        <v>107068716</v>
      </c>
      <c r="C13" s="2">
        <v>100065211</v>
      </c>
      <c r="D13" s="16">
        <f>VLOOKUP(A13,[1]Folketall!$B$2:$C$20,2,FALSE)</f>
        <v>470175</v>
      </c>
      <c r="E13" s="6">
        <f t="shared" si="0"/>
        <v>227.72098899345988</v>
      </c>
      <c r="F13" s="16">
        <f t="shared" si="1"/>
        <v>212.82546073270592</v>
      </c>
    </row>
    <row r="14" spans="1:6" x14ac:dyDescent="0.2">
      <c r="A14" s="1" t="s">
        <v>12</v>
      </c>
      <c r="B14" s="6">
        <v>41235682</v>
      </c>
      <c r="C14" s="2">
        <v>53186701</v>
      </c>
      <c r="D14" s="16">
        <f>VLOOKUP(A14,[1]Folketall!$B$2:$C$20,2,FALSE)</f>
        <v>109530</v>
      </c>
      <c r="E14" s="6">
        <f t="shared" si="0"/>
        <v>376.47842600200858</v>
      </c>
      <c r="F14" s="16">
        <f t="shared" si="1"/>
        <v>485.59025837670043</v>
      </c>
    </row>
    <row r="15" spans="1:6" x14ac:dyDescent="0.2">
      <c r="A15" s="1" t="s">
        <v>13</v>
      </c>
      <c r="B15" s="6">
        <v>130293124.45999999</v>
      </c>
      <c r="C15" s="2">
        <v>79251077</v>
      </c>
      <c r="D15" s="16">
        <f>VLOOKUP(A15,[1]Folketall!$B$2:$C$20,2,FALSE)</f>
        <v>313370</v>
      </c>
      <c r="E15" s="6">
        <f t="shared" si="0"/>
        <v>415.78046545617002</v>
      </c>
      <c r="F15" s="16">
        <f t="shared" si="1"/>
        <v>252.8993745412771</v>
      </c>
    </row>
    <row r="16" spans="1:6" x14ac:dyDescent="0.2">
      <c r="A16" s="1" t="s">
        <v>14</v>
      </c>
      <c r="B16" s="6">
        <v>11612097</v>
      </c>
      <c r="C16" s="2">
        <v>4345324</v>
      </c>
      <c r="D16" s="16">
        <f>VLOOKUP(A16,[1]Folketall!$B$2:$C$20,2,FALSE)</f>
        <v>172494</v>
      </c>
      <c r="E16" s="6">
        <f t="shared" si="0"/>
        <v>67.318845872899928</v>
      </c>
      <c r="F16" s="16">
        <f t="shared" si="1"/>
        <v>25.191160272241355</v>
      </c>
    </row>
    <row r="17" spans="1:6" x14ac:dyDescent="0.2">
      <c r="A17" s="1" t="s">
        <v>15</v>
      </c>
      <c r="B17" s="6">
        <v>64367099</v>
      </c>
      <c r="C17" s="2">
        <v>45230277</v>
      </c>
      <c r="D17" s="16">
        <f>VLOOKUP(A17,[1]Folketall!$B$2:$C$20,2,FALSE)</f>
        <v>164330</v>
      </c>
      <c r="E17" s="6">
        <f t="shared" si="0"/>
        <v>391.69414592588083</v>
      </c>
      <c r="F17" s="16">
        <f t="shared" si="1"/>
        <v>275.24053429075639</v>
      </c>
    </row>
    <row r="18" spans="1:6" x14ac:dyDescent="0.2">
      <c r="A18" s="1" t="s">
        <v>16</v>
      </c>
      <c r="B18" s="6">
        <v>695847166</v>
      </c>
      <c r="C18" s="2">
        <v>68115960</v>
      </c>
      <c r="D18" s="16">
        <f>VLOOKUP(A18,[1]Folketall!$B$2:$C$20,2,FALSE)</f>
        <v>182701</v>
      </c>
      <c r="E18" s="6">
        <f t="shared" si="0"/>
        <v>3808.6664331339184</v>
      </c>
      <c r="F18" s="16">
        <f t="shared" si="1"/>
        <v>372.82751599608105</v>
      </c>
    </row>
    <row r="19" spans="1:6" x14ac:dyDescent="0.2">
      <c r="A19" s="1" t="s">
        <v>17</v>
      </c>
      <c r="B19" s="6">
        <v>33101742</v>
      </c>
      <c r="C19" s="2">
        <v>36452569</v>
      </c>
      <c r="D19" s="16">
        <f>VLOOKUP(A19,[1]Folketall!$B$2:$C$20,2,FALSE)</f>
        <v>244967</v>
      </c>
      <c r="E19" s="6">
        <f t="shared" si="0"/>
        <v>135.12735184739168</v>
      </c>
      <c r="F19" s="16">
        <f t="shared" si="1"/>
        <v>148.80603918078762</v>
      </c>
    </row>
    <row r="20" spans="1:6" x14ac:dyDescent="0.2">
      <c r="A20" s="1" t="s">
        <v>18</v>
      </c>
      <c r="B20" s="6">
        <v>104388916</v>
      </c>
      <c r="C20" s="2">
        <v>105456223</v>
      </c>
      <c r="D20" s="16">
        <f>VLOOKUP(A20,[1]Folketall!$B$2:$C$20,2,FALSE)</f>
        <v>289867</v>
      </c>
      <c r="E20" s="6">
        <f t="shared" si="0"/>
        <v>360.12694097637882</v>
      </c>
      <c r="F20" s="16">
        <f t="shared" si="1"/>
        <v>363.8089986097072</v>
      </c>
    </row>
    <row r="21" spans="1:6" x14ac:dyDescent="0.2">
      <c r="A21" s="1" t="s">
        <v>19</v>
      </c>
      <c r="B21" s="6">
        <v>1180704</v>
      </c>
      <c r="C21" s="2">
        <v>4567393</v>
      </c>
      <c r="D21" s="16">
        <v>2189</v>
      </c>
      <c r="E21" s="6">
        <f t="shared" si="0"/>
        <v>539.38053905893105</v>
      </c>
      <c r="F21" s="16">
        <f t="shared" si="1"/>
        <v>2086.5203289173137</v>
      </c>
    </row>
    <row r="22" spans="1:6" x14ac:dyDescent="0.2">
      <c r="A22" s="1" t="s">
        <v>20</v>
      </c>
      <c r="B22" s="6">
        <v>32910000</v>
      </c>
      <c r="C22" s="2">
        <v>63221547</v>
      </c>
      <c r="D22" s="16"/>
      <c r="E22" s="6"/>
      <c r="F22" s="16"/>
    </row>
    <row r="23" spans="1:6" x14ac:dyDescent="0.2">
      <c r="A23" s="1" t="s">
        <v>21</v>
      </c>
      <c r="B23" s="6">
        <v>159355484.38</v>
      </c>
      <c r="C23" s="2">
        <v>106791195</v>
      </c>
      <c r="D23" s="16"/>
      <c r="E23" s="6"/>
      <c r="F23" s="16"/>
    </row>
    <row r="24" spans="1:6" x14ac:dyDescent="0.2">
      <c r="A24" s="17" t="s">
        <v>22</v>
      </c>
      <c r="B24" s="23">
        <f>SUM(B2:B23)</f>
        <v>2587620976.8400002</v>
      </c>
      <c r="C24" s="18">
        <v>1757665492</v>
      </c>
      <c r="D24" s="18"/>
      <c r="E24" s="13"/>
      <c r="F2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Fylkesoversikt</vt:lpstr>
      <vt:lpstr>Topp 5 per fylke</vt:lpstr>
      <vt:lpstr>Fylkesoversikt per innbygger</vt:lpstr>
    </vt:vector>
  </TitlesOfParts>
  <Company>Enova 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Milford Flathagen</dc:creator>
  <cp:lastModifiedBy>Daniel Milford Flathagen</cp:lastModifiedBy>
  <dcterms:created xsi:type="dcterms:W3CDTF">2016-03-16T14:22:05Z</dcterms:created>
  <dcterms:modified xsi:type="dcterms:W3CDTF">2016-03-17T09:10:01Z</dcterms:modified>
</cp:coreProperties>
</file>