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Matilda/Desktop/"/>
    </mc:Choice>
  </mc:AlternateContent>
  <bookViews>
    <workbookView xWindow="28060" yWindow="-6540" windowWidth="27760" windowHeight="18460" tabRatio="500" activeTab="1"/>
  </bookViews>
  <sheets>
    <sheet name="Sheet1" sheetId="1" r:id="rId1"/>
    <sheet name="Sheet2" sheetId="2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7" i="2" l="1"/>
  <c r="F30" i="2"/>
  <c r="F56" i="2"/>
  <c r="F14" i="2"/>
  <c r="F28" i="2"/>
  <c r="F22" i="2"/>
  <c r="F27" i="2"/>
  <c r="F21" i="2"/>
  <c r="F11" i="2"/>
  <c r="F20" i="2"/>
  <c r="F10" i="2"/>
  <c r="F12" i="2"/>
  <c r="F15" i="2"/>
  <c r="F25" i="2"/>
  <c r="F17" i="2"/>
  <c r="F19" i="2"/>
  <c r="F26" i="2"/>
  <c r="F29" i="2"/>
  <c r="F18" i="2"/>
  <c r="F16" i="2"/>
  <c r="F9" i="2"/>
  <c r="F24" i="2"/>
  <c r="F23" i="2"/>
  <c r="F13" i="2"/>
  <c r="F54" i="2"/>
  <c r="F36" i="2"/>
  <c r="F48" i="2"/>
  <c r="F53" i="2"/>
  <c r="F45" i="2"/>
  <c r="F55" i="2"/>
  <c r="F42" i="2"/>
  <c r="F49" i="2"/>
  <c r="F43" i="2"/>
  <c r="F50" i="2"/>
  <c r="F41" i="2"/>
  <c r="F51" i="2"/>
  <c r="F46" i="2"/>
  <c r="F44" i="2"/>
  <c r="F40" i="2"/>
  <c r="F47" i="2"/>
  <c r="F38" i="2"/>
  <c r="F39" i="2"/>
  <c r="F52" i="2"/>
  <c r="F37" i="2"/>
  <c r="F45" i="1"/>
  <c r="F51" i="1"/>
  <c r="F35" i="1"/>
  <c r="F34" i="1"/>
  <c r="F36" i="1"/>
  <c r="F39" i="1"/>
  <c r="F52" i="1"/>
  <c r="F48" i="1"/>
  <c r="F37" i="1"/>
  <c r="F49" i="1"/>
  <c r="F54" i="1"/>
  <c r="F47" i="1"/>
  <c r="F40" i="1"/>
  <c r="F44" i="1"/>
  <c r="F46" i="1"/>
  <c r="F53" i="1"/>
  <c r="F43" i="1"/>
  <c r="F38" i="1"/>
  <c r="F42" i="1"/>
  <c r="F41" i="1"/>
  <c r="F50" i="1"/>
  <c r="F14" i="1"/>
  <c r="F22" i="1"/>
  <c r="F21" i="1"/>
  <c r="F10" i="1"/>
  <c r="F19" i="1"/>
  <c r="F25" i="1"/>
  <c r="F20" i="1"/>
  <c r="F11" i="1"/>
  <c r="F24" i="1"/>
  <c r="F8" i="1"/>
  <c r="F9" i="1"/>
  <c r="F26" i="1"/>
  <c r="F17" i="1"/>
  <c r="F15" i="1"/>
  <c r="F12" i="1"/>
  <c r="F27" i="1"/>
  <c r="F13" i="1"/>
  <c r="F18" i="1"/>
  <c r="F23" i="1"/>
  <c r="F28" i="1"/>
  <c r="F16" i="1"/>
</calcChain>
</file>

<file path=xl/sharedStrings.xml><?xml version="1.0" encoding="utf-8"?>
<sst xmlns="http://schemas.openxmlformats.org/spreadsheetml/2006/main" count="132" uniqueCount="47">
  <si>
    <t>Utbud (st)</t>
  </si>
  <si>
    <t>Område</t>
  </si>
  <si>
    <t>Skåne län</t>
  </si>
  <si>
    <t>Stockholms län</t>
  </si>
  <si>
    <t>Västra Götalands län</t>
  </si>
  <si>
    <t>Östergötlands län</t>
  </si>
  <si>
    <t>Värmlands län</t>
  </si>
  <si>
    <t>Jönköpings län</t>
  </si>
  <si>
    <t>Hallands län</t>
  </si>
  <si>
    <t>Gävleborgs län</t>
  </si>
  <si>
    <t>Kalmar län</t>
  </si>
  <si>
    <t>Dalarnas län</t>
  </si>
  <si>
    <t>Uppsala län</t>
  </si>
  <si>
    <t>Örebro län</t>
  </si>
  <si>
    <t>Södermanlands län</t>
  </si>
  <si>
    <t>Västmanlands län</t>
  </si>
  <si>
    <t>Norrbottens län</t>
  </si>
  <si>
    <t>Västernorrlands län</t>
  </si>
  <si>
    <t>Blekinge län</t>
  </si>
  <si>
    <t>Kronobergs län</t>
  </si>
  <si>
    <t>Västerbottens län</t>
  </si>
  <si>
    <t>Jämtlands län</t>
  </si>
  <si>
    <t>Gotlands län</t>
  </si>
  <si>
    <t>Utbud</t>
  </si>
  <si>
    <t>Antal dagar</t>
  </si>
  <si>
    <t>mars 2016</t>
  </si>
  <si>
    <t>mars 2015</t>
  </si>
  <si>
    <t xml:space="preserve">mars 2015 </t>
  </si>
  <si>
    <t xml:space="preserve">mars 2016 </t>
  </si>
  <si>
    <t>Län</t>
  </si>
  <si>
    <t>Antal objekt som någon gång under perioden varit till salu</t>
  </si>
  <si>
    <t>Annonstid</t>
  </si>
  <si>
    <t>Medelskillnad i dagar mellan när en annons först påträffats och periodens slut eller när annonsen tagits ner ifall detta skett innan periodens slut</t>
  </si>
  <si>
    <t>Antal dagar en genomsnittlig annons ligger ute i respektive län</t>
  </si>
  <si>
    <t>Villor</t>
  </si>
  <si>
    <t>Lägenheter</t>
  </si>
  <si>
    <t>mars 2017</t>
  </si>
  <si>
    <t>Skillnad (%)</t>
  </si>
  <si>
    <t>Annonstid (median) (dagar)</t>
  </si>
  <si>
    <t>2015: Q1</t>
  </si>
  <si>
    <t>2016: Q1</t>
  </si>
  <si>
    <t>2016:01:00</t>
  </si>
  <si>
    <t xml:space="preserve">2015: Q1  </t>
  </si>
  <si>
    <t xml:space="preserve">2016: Q1     </t>
  </si>
  <si>
    <t xml:space="preserve">2015: Q1   </t>
  </si>
  <si>
    <t>Källa: Booli.se</t>
  </si>
  <si>
    <t>Sverige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</si>
</sst>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 "/>
    </font>
    <font>
      <sz val="13"/>
      <color theme="1"/>
      <name val="Calibri 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3">
    <xf numFmtId="0" fontId="0" fillId="0" borderId="0" xfId="0"/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9" fontId="5" fillId="0" borderId="0" xfId="1" applyFont="1"/>
    <xf numFmtId="46" fontId="0" fillId="0" borderId="0" xfId="0" applyNumberFormat="1"/>
    <xf numFmtId="9" fontId="0" fillId="0" borderId="0" xfId="1" applyFont="1"/>
    <xf numFmtId="3" fontId="2" fillId="0" borderId="0" xfId="0" applyNumberFormat="1" applyFont="1"/>
    <xf numFmtId="9" fontId="2" fillId="0" borderId="0" xfId="1" applyFont="1"/>
  </cellXfs>
  <cellStyles count="1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Percent" xfId="1" builtinId="5"/>
  </cellStyles>
  <dxfs count="20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strike val="0"/>
        <outline val="0"/>
        <shadow val="0"/>
        <u val="none"/>
        <vertAlign val="baseline"/>
        <sz val="13"/>
        <color theme="1"/>
      </font>
    </dxf>
    <dxf>
      <font>
        <strike val="0"/>
        <outline val="0"/>
        <shadow val="0"/>
        <u val="none"/>
        <vertAlign val="baseline"/>
        <sz val="13"/>
        <color theme="1"/>
      </font>
    </dxf>
    <dxf>
      <font>
        <strike val="0"/>
        <outline val="0"/>
        <shadow val="0"/>
        <u val="none"/>
        <vertAlign val="baseline"/>
        <sz val="13"/>
        <color theme="1"/>
      </font>
    </dxf>
    <dxf>
      <font>
        <strike val="0"/>
        <outline val="0"/>
        <shadow val="0"/>
        <u val="none"/>
        <vertAlign val="baseline"/>
        <sz val="13"/>
        <color theme="1"/>
      </font>
    </dxf>
    <dxf>
      <font>
        <strike val="0"/>
        <outline val="0"/>
        <shadow val="0"/>
        <u val="none"/>
        <vertAlign val="baseline"/>
        <sz val="13"/>
        <color theme="1"/>
      </font>
    </dxf>
    <dxf>
      <font>
        <strike val="0"/>
        <outline val="0"/>
        <shadow val="0"/>
        <u val="none"/>
        <vertAlign val="baseline"/>
        <sz val="13"/>
        <color theme="1"/>
      </font>
    </dxf>
    <dxf>
      <font>
        <strike val="0"/>
        <outline val="0"/>
        <shadow val="0"/>
        <u val="none"/>
        <vertAlign val="baseline"/>
        <sz val="13"/>
        <color theme="1"/>
      </font>
    </dxf>
    <dxf>
      <font>
        <strike val="0"/>
        <outline val="0"/>
        <shadow val="0"/>
        <u val="none"/>
        <vertAlign val="baseline"/>
        <sz val="13"/>
        <color theme="1"/>
      </font>
    </dxf>
    <dxf>
      <font>
        <strike val="0"/>
        <outline val="0"/>
        <shadow val="0"/>
        <u val="none"/>
        <vertAlign val="baseline"/>
        <sz val="13"/>
        <color theme="1"/>
      </font>
    </dxf>
    <dxf>
      <font>
        <strike val="0"/>
        <outline val="0"/>
        <shadow val="0"/>
        <u val="none"/>
        <vertAlign val="baseline"/>
        <sz val="13"/>
        <color theme="1"/>
      </font>
    </dxf>
    <dxf>
      <font>
        <strike val="0"/>
        <outline val="0"/>
        <shadow val="0"/>
        <u val="none"/>
        <vertAlign val="baseline"/>
        <sz val="13"/>
        <color theme="1"/>
      </font>
    </dxf>
    <dxf>
      <font>
        <strike val="0"/>
        <outline val="0"/>
        <shadow val="0"/>
        <u val="none"/>
        <vertAlign val="baseline"/>
        <sz val="13"/>
        <color theme="1"/>
      </font>
    </dxf>
    <dxf>
      <font>
        <strike val="0"/>
        <outline val="0"/>
        <shadow val="0"/>
        <u val="none"/>
        <vertAlign val="baseline"/>
        <sz val="13"/>
        <color theme="1"/>
      </font>
    </dxf>
    <dxf>
      <font>
        <strike val="0"/>
        <outline val="0"/>
        <shadow val="0"/>
        <u val="none"/>
        <vertAlign val="baseline"/>
        <sz val="13"/>
        <color theme="1"/>
      </font>
    </dxf>
    <dxf>
      <font>
        <strike val="0"/>
        <outline val="0"/>
        <shadow val="0"/>
        <u val="none"/>
        <vertAlign val="baseline"/>
        <sz val="13"/>
        <color theme="1"/>
      </font>
    </dxf>
    <dxf>
      <font>
        <strike val="0"/>
        <outline val="0"/>
        <shadow val="0"/>
        <u val="none"/>
        <vertAlign val="baseline"/>
        <sz val="13"/>
        <color theme="1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A7:F28" totalsRowShown="0" headerRowDxfId="19" dataDxfId="18">
  <autoFilter ref="A7:F28"/>
  <sortState ref="A8:F28">
    <sortCondition descending="1" ref="F7:F28"/>
  </sortState>
  <tableColumns count="6">
    <tableColumn id="1" name="Län" dataDxfId="17"/>
    <tableColumn id="2" name="mars 2015" dataDxfId="16"/>
    <tableColumn id="14" name="mars 2016" dataDxfId="15"/>
    <tableColumn id="15" name="mars 2015 " dataDxfId="14"/>
    <tableColumn id="27" name="mars 2016 " dataDxfId="13"/>
    <tableColumn id="29" name="Skillnad (%)" dataDxfId="12" dataCellStyle="Percent">
      <calculatedColumnFormula>(Table1[[#This Row],[mars 2016 ]]-Table1[[#This Row],[mars 2015 ]])/Table1[[#This Row],[mars 2015 ]]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3:F54" totalsRowShown="0" headerRowDxfId="11" dataDxfId="10">
  <autoFilter ref="A33:F54"/>
  <sortState ref="A34:F54">
    <sortCondition descending="1" ref="F33:F54"/>
  </sortState>
  <tableColumns count="6">
    <tableColumn id="1" name="Län" dataDxfId="9"/>
    <tableColumn id="2" name="mars 2015" dataDxfId="8"/>
    <tableColumn id="14" name="mars 2016" dataDxfId="7"/>
    <tableColumn id="15" name="mars 2015 " dataDxfId="6"/>
    <tableColumn id="27" name="mars 2016 " dataDxfId="5"/>
    <tableColumn id="29" name="mars 2017" dataDxfId="4" dataCellStyle="Percent">
      <calculatedColumnFormula>(Table2[[#This Row],[mars 2016 ]]-Table2[[#This Row],[mars 2015 ]])/Table2[[#This Row],[mars 2015 ]]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8:F30" totalsRowShown="0">
  <autoFilter ref="A8:F30"/>
  <tableColumns count="6">
    <tableColumn id="1" name="Område"/>
    <tableColumn id="2" name="2015: Q1" dataDxfId="3"/>
    <tableColumn id="6" name="2016:01:00" dataDxfId="2"/>
    <tableColumn id="7" name="2015: Q1  "/>
    <tableColumn id="11" name="2016: Q1     "/>
    <tableColumn id="12" name="Skillnad (%)" dataCellStyle="Percent">
      <calculatedColumnFormula>(Table3[[#This Row],[2016: Q1     ]]-Table3[[#This Row],[2015: Q1  ]])/Table3[[#This Row],[2015: Q1  ]]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35:F57" totalsRowShown="0">
  <autoFilter ref="A35:F57"/>
  <tableColumns count="6">
    <tableColumn id="1" name="Område"/>
    <tableColumn id="2" name="2015: Q1" dataDxfId="1"/>
    <tableColumn id="6" name="2016: Q1" dataDxfId="0"/>
    <tableColumn id="7" name="2015: Q1   "/>
    <tableColumn id="11" name="2016: Q1     "/>
    <tableColumn id="12" name="Skillnad (%)" dataCellStyle="Percent">
      <calculatedColumnFormula>(Table4[[#This Row],[2016: Q1     ]]-Table4[[#This Row],[2015: Q1   ]])/Table4[[#This Row],[2015: Q1   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Relationship Id="rId2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1"/>
  <sheetViews>
    <sheetView showRuler="0" topLeftCell="A20" workbookViewId="0">
      <selection activeCell="U55" sqref="U55"/>
    </sheetView>
  </sheetViews>
  <sheetFormatPr baseColWidth="10" defaultRowHeight="17" x14ac:dyDescent="0.2"/>
  <cols>
    <col min="1" max="1" width="11" style="5" customWidth="1"/>
    <col min="2" max="2" width="12" style="5" customWidth="1"/>
    <col min="3" max="3" width="18.5" style="5" customWidth="1"/>
    <col min="4" max="12" width="11" style="5" customWidth="1"/>
    <col min="13" max="29" width="12" style="5" customWidth="1"/>
    <col min="30" max="16384" width="10.83203125" style="5"/>
  </cols>
  <sheetData>
    <row r="2" spans="1:6" x14ac:dyDescent="0.2">
      <c r="A2" s="5" t="s">
        <v>33</v>
      </c>
    </row>
    <row r="3" spans="1:6" x14ac:dyDescent="0.2">
      <c r="A3" s="5">
        <v>20160408</v>
      </c>
    </row>
    <row r="5" spans="1:6" x14ac:dyDescent="0.2">
      <c r="A5" s="6" t="s">
        <v>34</v>
      </c>
    </row>
    <row r="6" spans="1:6" x14ac:dyDescent="0.2">
      <c r="B6" s="5" t="s">
        <v>23</v>
      </c>
      <c r="D6" s="5" t="s">
        <v>24</v>
      </c>
    </row>
    <row r="7" spans="1:6" x14ac:dyDescent="0.2">
      <c r="A7" s="5" t="s">
        <v>29</v>
      </c>
      <c r="B7" s="5" t="s">
        <v>26</v>
      </c>
      <c r="C7" s="5" t="s">
        <v>25</v>
      </c>
      <c r="D7" s="5" t="s">
        <v>27</v>
      </c>
      <c r="E7" s="5" t="s">
        <v>28</v>
      </c>
      <c r="F7" s="5" t="s">
        <v>37</v>
      </c>
    </row>
    <row r="8" spans="1:6" x14ac:dyDescent="0.2">
      <c r="A8" s="5" t="s">
        <v>22</v>
      </c>
      <c r="B8" s="7">
        <v>117</v>
      </c>
      <c r="C8" s="7">
        <v>96</v>
      </c>
      <c r="D8" s="5">
        <v>80</v>
      </c>
      <c r="E8" s="5">
        <v>98.8</v>
      </c>
      <c r="F8" s="8">
        <f>(Table1[[#This Row],[mars 2016 ]]-Table1[[#This Row],[mars 2015 ]])/Table1[[#This Row],[mars 2015 ]]</f>
        <v>0.23499999999999996</v>
      </c>
    </row>
    <row r="9" spans="1:6" x14ac:dyDescent="0.2">
      <c r="A9" s="5" t="s">
        <v>21</v>
      </c>
      <c r="B9" s="7">
        <v>156</v>
      </c>
      <c r="C9" s="7">
        <v>165</v>
      </c>
      <c r="D9" s="5">
        <v>85.5</v>
      </c>
      <c r="E9" s="5">
        <v>96.3</v>
      </c>
      <c r="F9" s="8">
        <f>(Table1[[#This Row],[mars 2016 ]]-Table1[[#This Row],[mars 2015 ]])/Table1[[#This Row],[mars 2015 ]]</f>
        <v>0.12631578947368419</v>
      </c>
    </row>
    <row r="10" spans="1:6" x14ac:dyDescent="0.2">
      <c r="A10" s="5" t="s">
        <v>17</v>
      </c>
      <c r="B10" s="7">
        <v>360</v>
      </c>
      <c r="C10" s="7">
        <v>297</v>
      </c>
      <c r="D10" s="5">
        <v>129.9</v>
      </c>
      <c r="E10" s="5">
        <v>134.4</v>
      </c>
      <c r="F10" s="8">
        <f>(Table1[[#This Row],[mars 2016 ]]-Table1[[#This Row],[mars 2015 ]])/Table1[[#This Row],[mars 2015 ]]</f>
        <v>3.4642032332563508E-2</v>
      </c>
    </row>
    <row r="11" spans="1:6" x14ac:dyDescent="0.2">
      <c r="A11" s="5" t="s">
        <v>16</v>
      </c>
      <c r="B11" s="7">
        <v>341</v>
      </c>
      <c r="C11" s="7">
        <v>306</v>
      </c>
      <c r="D11" s="5">
        <v>130.69999999999999</v>
      </c>
      <c r="E11" s="5">
        <v>118.2</v>
      </c>
      <c r="F11" s="8">
        <f>(Table1[[#This Row],[mars 2016 ]]-Table1[[#This Row],[mars 2015 ]])/Table1[[#This Row],[mars 2015 ]]</f>
        <v>-9.563886763580709E-2</v>
      </c>
    </row>
    <row r="12" spans="1:6" x14ac:dyDescent="0.2">
      <c r="A12" s="5" t="s">
        <v>12</v>
      </c>
      <c r="B12" s="7">
        <v>398</v>
      </c>
      <c r="C12" s="7">
        <v>370</v>
      </c>
      <c r="D12" s="5">
        <v>88.8</v>
      </c>
      <c r="E12" s="5">
        <v>74.400000000000006</v>
      </c>
      <c r="F12" s="8">
        <f>(Table1[[#This Row],[mars 2016 ]]-Table1[[#This Row],[mars 2015 ]])/Table1[[#This Row],[mars 2015 ]]</f>
        <v>-0.16216216216216206</v>
      </c>
    </row>
    <row r="13" spans="1:6" x14ac:dyDescent="0.2">
      <c r="A13" s="5" t="s">
        <v>20</v>
      </c>
      <c r="B13" s="7">
        <v>270</v>
      </c>
      <c r="C13" s="7">
        <v>236</v>
      </c>
      <c r="D13" s="5">
        <v>66</v>
      </c>
      <c r="E13" s="5">
        <v>55.2</v>
      </c>
      <c r="F13" s="8">
        <f>(Table1[[#This Row],[mars 2016 ]]-Table1[[#This Row],[mars 2015 ]])/Table1[[#This Row],[mars 2015 ]]</f>
        <v>-0.16363636363636358</v>
      </c>
    </row>
    <row r="14" spans="1:6" x14ac:dyDescent="0.2">
      <c r="A14" s="5" t="s">
        <v>6</v>
      </c>
      <c r="B14" s="7">
        <v>750</v>
      </c>
      <c r="C14" s="7">
        <v>537</v>
      </c>
      <c r="D14" s="5">
        <v>227.8</v>
      </c>
      <c r="E14" s="5">
        <v>189.9</v>
      </c>
      <c r="F14" s="8">
        <f>(Table1[[#This Row],[mars 2016 ]]-Table1[[#This Row],[mars 2015 ]])/Table1[[#This Row],[mars 2015 ]]</f>
        <v>-0.16637401229148377</v>
      </c>
    </row>
    <row r="15" spans="1:6" x14ac:dyDescent="0.2">
      <c r="A15" s="5" t="s">
        <v>4</v>
      </c>
      <c r="B15" s="7">
        <v>2100</v>
      </c>
      <c r="C15" s="7">
        <v>1685</v>
      </c>
      <c r="D15" s="5">
        <v>95.2</v>
      </c>
      <c r="E15" s="5">
        <v>75.3</v>
      </c>
      <c r="F15" s="8">
        <f>(Table1[[#This Row],[mars 2016 ]]-Table1[[#This Row],[mars 2015 ]])/Table1[[#This Row],[mars 2015 ]]</f>
        <v>-0.20903361344537821</v>
      </c>
    </row>
    <row r="16" spans="1:6" x14ac:dyDescent="0.2">
      <c r="A16" s="5" t="s">
        <v>3</v>
      </c>
      <c r="B16" s="7">
        <v>1639</v>
      </c>
      <c r="C16" s="7">
        <v>1497</v>
      </c>
      <c r="D16" s="5">
        <v>31.7</v>
      </c>
      <c r="E16" s="5">
        <v>24.5</v>
      </c>
      <c r="F16" s="8">
        <f>(Table1[[#This Row],[mars 2016 ]]-Table1[[#This Row],[mars 2015 ]])/Table1[[#This Row],[mars 2015 ]]</f>
        <v>-0.22712933753943215</v>
      </c>
    </row>
    <row r="17" spans="1:6" x14ac:dyDescent="0.2">
      <c r="A17" s="5" t="s">
        <v>2</v>
      </c>
      <c r="B17" s="7">
        <v>3058</v>
      </c>
      <c r="C17" s="7">
        <v>2172</v>
      </c>
      <c r="D17" s="5">
        <v>107.1</v>
      </c>
      <c r="E17" s="5">
        <v>82.6</v>
      </c>
      <c r="F17" s="8">
        <f>(Table1[[#This Row],[mars 2016 ]]-Table1[[#This Row],[mars 2015 ]])/Table1[[#This Row],[mars 2015 ]]</f>
        <v>-0.22875816993464054</v>
      </c>
    </row>
    <row r="18" spans="1:6" x14ac:dyDescent="0.2">
      <c r="A18" s="5" t="s">
        <v>5</v>
      </c>
      <c r="B18" s="7">
        <v>501</v>
      </c>
      <c r="C18" s="7">
        <v>390</v>
      </c>
      <c r="D18" s="5">
        <v>68.2</v>
      </c>
      <c r="E18" s="5">
        <v>51.9</v>
      </c>
      <c r="F18" s="8">
        <f>(Table1[[#This Row],[mars 2016 ]]-Table1[[#This Row],[mars 2015 ]])/Table1[[#This Row],[mars 2015 ]]</f>
        <v>-0.23900293255131971</v>
      </c>
    </row>
    <row r="19" spans="1:6" x14ac:dyDescent="0.2">
      <c r="A19" s="5" t="s">
        <v>10</v>
      </c>
      <c r="B19" s="7">
        <v>675</v>
      </c>
      <c r="C19" s="7">
        <v>488</v>
      </c>
      <c r="D19" s="5">
        <v>171.4</v>
      </c>
      <c r="E19" s="5">
        <v>126.1</v>
      </c>
      <c r="F19" s="8">
        <f>(Table1[[#This Row],[mars 2016 ]]-Table1[[#This Row],[mars 2015 ]])/Table1[[#This Row],[mars 2015 ]]</f>
        <v>-0.26429404900816811</v>
      </c>
    </row>
    <row r="20" spans="1:6" x14ac:dyDescent="0.2">
      <c r="A20" s="5" t="s">
        <v>13</v>
      </c>
      <c r="B20" s="7">
        <v>471</v>
      </c>
      <c r="C20" s="7">
        <v>358</v>
      </c>
      <c r="D20" s="5">
        <v>167.6</v>
      </c>
      <c r="E20" s="5">
        <v>123.3</v>
      </c>
      <c r="F20" s="8">
        <f>(Table1[[#This Row],[mars 2016 ]]-Table1[[#This Row],[mars 2015 ]])/Table1[[#This Row],[mars 2015 ]]</f>
        <v>-0.26431980906921243</v>
      </c>
    </row>
    <row r="21" spans="1:6" x14ac:dyDescent="0.2">
      <c r="A21" s="5" t="s">
        <v>9</v>
      </c>
      <c r="B21" s="7">
        <v>634</v>
      </c>
      <c r="C21" s="7">
        <v>417</v>
      </c>
      <c r="D21" s="5">
        <v>197.5</v>
      </c>
      <c r="E21" s="5">
        <v>143.6</v>
      </c>
      <c r="F21" s="8">
        <f>(Table1[[#This Row],[mars 2016 ]]-Table1[[#This Row],[mars 2015 ]])/Table1[[#This Row],[mars 2015 ]]</f>
        <v>-0.27291139240506335</v>
      </c>
    </row>
    <row r="22" spans="1:6" x14ac:dyDescent="0.2">
      <c r="A22" s="5" t="s">
        <v>19</v>
      </c>
      <c r="B22" s="7">
        <v>486</v>
      </c>
      <c r="C22" s="7">
        <v>312</v>
      </c>
      <c r="D22" s="5">
        <v>218.1</v>
      </c>
      <c r="E22" s="5">
        <v>156.80000000000001</v>
      </c>
      <c r="F22" s="8">
        <f>(Table1[[#This Row],[mars 2016 ]]-Table1[[#This Row],[mars 2015 ]])/Table1[[#This Row],[mars 2015 ]]</f>
        <v>-0.28106373223292058</v>
      </c>
    </row>
    <row r="23" spans="1:6" x14ac:dyDescent="0.2">
      <c r="A23" s="5" t="s">
        <v>15</v>
      </c>
      <c r="B23" s="7">
        <v>321</v>
      </c>
      <c r="C23" s="7">
        <v>270</v>
      </c>
      <c r="D23" s="5">
        <v>69.8</v>
      </c>
      <c r="E23" s="5">
        <v>48.7</v>
      </c>
      <c r="F23" s="8">
        <f>(Table1[[#This Row],[mars 2016 ]]-Table1[[#This Row],[mars 2015 ]])/Table1[[#This Row],[mars 2015 ]]</f>
        <v>-0.30229226361031514</v>
      </c>
    </row>
    <row r="24" spans="1:6" x14ac:dyDescent="0.2">
      <c r="A24" s="5" t="s">
        <v>11</v>
      </c>
      <c r="B24" s="7">
        <v>533</v>
      </c>
      <c r="C24" s="7">
        <v>414</v>
      </c>
      <c r="D24" s="5">
        <v>171.5</v>
      </c>
      <c r="E24" s="5">
        <v>111.5</v>
      </c>
      <c r="F24" s="8">
        <f>(Table1[[#This Row],[mars 2016 ]]-Table1[[#This Row],[mars 2015 ]])/Table1[[#This Row],[mars 2015 ]]</f>
        <v>-0.3498542274052478</v>
      </c>
    </row>
    <row r="25" spans="1:6" x14ac:dyDescent="0.2">
      <c r="A25" s="5" t="s">
        <v>18</v>
      </c>
      <c r="B25" s="7">
        <v>456</v>
      </c>
      <c r="C25" s="7">
        <v>383</v>
      </c>
      <c r="D25" s="5">
        <v>191.5</v>
      </c>
      <c r="E25" s="5">
        <v>124.2</v>
      </c>
      <c r="F25" s="8">
        <f>(Table1[[#This Row],[mars 2016 ]]-Table1[[#This Row],[mars 2015 ]])/Table1[[#This Row],[mars 2015 ]]</f>
        <v>-0.35143603133159268</v>
      </c>
    </row>
    <row r="26" spans="1:6" x14ac:dyDescent="0.2">
      <c r="A26" s="5" t="s">
        <v>7</v>
      </c>
      <c r="B26" s="7">
        <v>583</v>
      </c>
      <c r="C26" s="7">
        <v>456</v>
      </c>
      <c r="D26" s="5">
        <v>137.1</v>
      </c>
      <c r="E26" s="5">
        <v>84.4</v>
      </c>
      <c r="F26" s="8">
        <f>(Table1[[#This Row],[mars 2016 ]]-Table1[[#This Row],[mars 2015 ]])/Table1[[#This Row],[mars 2015 ]]</f>
        <v>-0.3843909555069292</v>
      </c>
    </row>
    <row r="27" spans="1:6" x14ac:dyDescent="0.2">
      <c r="A27" s="5" t="s">
        <v>8</v>
      </c>
      <c r="B27" s="7">
        <v>521</v>
      </c>
      <c r="C27" s="7">
        <v>405</v>
      </c>
      <c r="D27" s="5">
        <v>117.1</v>
      </c>
      <c r="E27" s="5">
        <v>71.3</v>
      </c>
      <c r="F27" s="8">
        <f>(Table1[[#This Row],[mars 2016 ]]-Table1[[#This Row],[mars 2015 ]])/Table1[[#This Row],[mars 2015 ]]</f>
        <v>-0.39111870196413323</v>
      </c>
    </row>
    <row r="28" spans="1:6" x14ac:dyDescent="0.2">
      <c r="A28" s="5" t="s">
        <v>14</v>
      </c>
      <c r="B28" s="7">
        <v>408</v>
      </c>
      <c r="C28" s="7">
        <v>324</v>
      </c>
      <c r="D28" s="5">
        <v>83.2</v>
      </c>
      <c r="E28" s="5">
        <v>38.200000000000003</v>
      </c>
      <c r="F28" s="8">
        <f>(Table1[[#This Row],[mars 2016 ]]-Table1[[#This Row],[mars 2015 ]])/Table1[[#This Row],[mars 2015 ]]</f>
        <v>-0.54086538461538458</v>
      </c>
    </row>
    <row r="31" spans="1:6" x14ac:dyDescent="0.2">
      <c r="A31" s="6" t="s">
        <v>35</v>
      </c>
    </row>
    <row r="32" spans="1:6" x14ac:dyDescent="0.2">
      <c r="B32" s="5" t="s">
        <v>23</v>
      </c>
      <c r="D32" s="5" t="s">
        <v>24</v>
      </c>
    </row>
    <row r="33" spans="1:6" x14ac:dyDescent="0.2">
      <c r="A33" s="5" t="s">
        <v>29</v>
      </c>
      <c r="B33" s="5" t="s">
        <v>26</v>
      </c>
      <c r="C33" s="5" t="s">
        <v>25</v>
      </c>
      <c r="D33" s="5" t="s">
        <v>27</v>
      </c>
      <c r="E33" s="5" t="s">
        <v>28</v>
      </c>
      <c r="F33" s="5" t="s">
        <v>36</v>
      </c>
    </row>
    <row r="34" spans="1:6" x14ac:dyDescent="0.2">
      <c r="A34" s="5" t="s">
        <v>14</v>
      </c>
      <c r="B34" s="5">
        <v>325</v>
      </c>
      <c r="C34" s="5">
        <v>274</v>
      </c>
      <c r="D34" s="5">
        <v>21.3</v>
      </c>
      <c r="E34" s="5">
        <v>51.5</v>
      </c>
      <c r="F34" s="8">
        <f>(Table2[[#This Row],[mars 2016 ]]-Table2[[#This Row],[mars 2015 ]])/Table2[[#This Row],[mars 2015 ]]</f>
        <v>1.4178403755868543</v>
      </c>
    </row>
    <row r="35" spans="1:6" x14ac:dyDescent="0.2">
      <c r="A35" s="5" t="s">
        <v>11</v>
      </c>
      <c r="B35" s="5">
        <v>273</v>
      </c>
      <c r="C35" s="5">
        <v>227</v>
      </c>
      <c r="D35" s="5">
        <v>36.299999999999997</v>
      </c>
      <c r="E35" s="5">
        <v>54.9</v>
      </c>
      <c r="F35" s="8">
        <f>(Table2[[#This Row],[mars 2016 ]]-Table2[[#This Row],[mars 2015 ]])/Table2[[#This Row],[mars 2015 ]]</f>
        <v>0.5123966942148761</v>
      </c>
    </row>
    <row r="36" spans="1:6" x14ac:dyDescent="0.2">
      <c r="A36" s="5" t="s">
        <v>19</v>
      </c>
      <c r="B36" s="5">
        <v>89</v>
      </c>
      <c r="C36" s="5">
        <v>80</v>
      </c>
      <c r="D36" s="5">
        <v>40</v>
      </c>
      <c r="E36" s="5">
        <v>47</v>
      </c>
      <c r="F36" s="8">
        <f>(Table2[[#This Row],[mars 2016 ]]-Table2[[#This Row],[mars 2015 ]])/Table2[[#This Row],[mars 2015 ]]</f>
        <v>0.17499999999999999</v>
      </c>
    </row>
    <row r="37" spans="1:6" x14ac:dyDescent="0.2">
      <c r="A37" s="5" t="s">
        <v>8</v>
      </c>
      <c r="B37" s="5">
        <v>210</v>
      </c>
      <c r="C37" s="5">
        <v>181</v>
      </c>
      <c r="D37" s="5">
        <v>32</v>
      </c>
      <c r="E37" s="5">
        <v>35.9</v>
      </c>
      <c r="F37" s="8">
        <f>(Table2[[#This Row],[mars 2016 ]]-Table2[[#This Row],[mars 2015 ]])/Table2[[#This Row],[mars 2015 ]]</f>
        <v>0.12187499999999996</v>
      </c>
    </row>
    <row r="38" spans="1:6" x14ac:dyDescent="0.2">
      <c r="A38" s="5" t="s">
        <v>3</v>
      </c>
      <c r="B38" s="5">
        <v>5677</v>
      </c>
      <c r="C38" s="5">
        <v>5989</v>
      </c>
      <c r="D38" s="5">
        <v>20.5</v>
      </c>
      <c r="E38" s="5">
        <v>21.6</v>
      </c>
      <c r="F38" s="8">
        <f>(Table2[[#This Row],[mars 2016 ]]-Table2[[#This Row],[mars 2015 ]])/Table2[[#This Row],[mars 2015 ]]</f>
        <v>5.3658536585365922E-2</v>
      </c>
    </row>
    <row r="39" spans="1:6" x14ac:dyDescent="0.2">
      <c r="A39" s="5" t="s">
        <v>16</v>
      </c>
      <c r="B39" s="5">
        <v>167</v>
      </c>
      <c r="C39" s="5">
        <v>208</v>
      </c>
      <c r="D39" s="5">
        <v>41.6</v>
      </c>
      <c r="E39" s="5">
        <v>43</v>
      </c>
      <c r="F39" s="8">
        <f>(Table2[[#This Row],[mars 2016 ]]-Table2[[#This Row],[mars 2015 ]])/Table2[[#This Row],[mars 2015 ]]</f>
        <v>3.3653846153846118E-2</v>
      </c>
    </row>
    <row r="40" spans="1:6" x14ac:dyDescent="0.2">
      <c r="A40" s="5" t="s">
        <v>13</v>
      </c>
      <c r="B40" s="5">
        <v>221</v>
      </c>
      <c r="C40" s="5">
        <v>194</v>
      </c>
      <c r="D40" s="5">
        <v>24.3</v>
      </c>
      <c r="E40" s="5">
        <v>23.8</v>
      </c>
      <c r="F40" s="8">
        <f>(Table2[[#This Row],[mars 2016 ]]-Table2[[#This Row],[mars 2015 ]])/Table2[[#This Row],[mars 2015 ]]</f>
        <v>-2.0576131687242798E-2</v>
      </c>
    </row>
    <row r="41" spans="1:6" x14ac:dyDescent="0.2">
      <c r="A41" s="5" t="s">
        <v>17</v>
      </c>
      <c r="B41" s="5">
        <v>194</v>
      </c>
      <c r="C41" s="5">
        <v>253</v>
      </c>
      <c r="D41" s="5">
        <v>20.100000000000001</v>
      </c>
      <c r="E41" s="5">
        <v>19.600000000000001</v>
      </c>
      <c r="F41" s="8">
        <f>(Table2[[#This Row],[mars 2016 ]]-Table2[[#This Row],[mars 2015 ]])/Table2[[#This Row],[mars 2015 ]]</f>
        <v>-2.4875621890547261E-2</v>
      </c>
    </row>
    <row r="42" spans="1:6" x14ac:dyDescent="0.2">
      <c r="A42" s="5" t="s">
        <v>15</v>
      </c>
      <c r="B42" s="5">
        <v>337</v>
      </c>
      <c r="C42" s="5">
        <v>371</v>
      </c>
      <c r="D42" s="5">
        <v>24.1</v>
      </c>
      <c r="E42" s="5">
        <v>21.4</v>
      </c>
      <c r="F42" s="8">
        <f>(Table2[[#This Row],[mars 2016 ]]-Table2[[#This Row],[mars 2015 ]])/Table2[[#This Row],[mars 2015 ]]</f>
        <v>-0.112033195020747</v>
      </c>
    </row>
    <row r="43" spans="1:6" x14ac:dyDescent="0.2">
      <c r="A43" s="5" t="s">
        <v>5</v>
      </c>
      <c r="B43" s="5">
        <v>466</v>
      </c>
      <c r="C43" s="5">
        <v>465</v>
      </c>
      <c r="D43" s="5">
        <v>24.9</v>
      </c>
      <c r="E43" s="5">
        <v>21.9</v>
      </c>
      <c r="F43" s="8">
        <f>(Table2[[#This Row],[mars 2016 ]]-Table2[[#This Row],[mars 2015 ]])/Table2[[#This Row],[mars 2015 ]]</f>
        <v>-0.12048192771084339</v>
      </c>
    </row>
    <row r="44" spans="1:6" x14ac:dyDescent="0.2">
      <c r="A44" s="5" t="s">
        <v>12</v>
      </c>
      <c r="B44" s="5">
        <v>609</v>
      </c>
      <c r="C44" s="5">
        <v>682</v>
      </c>
      <c r="D44" s="5">
        <v>29.4</v>
      </c>
      <c r="E44" s="5">
        <v>23.6</v>
      </c>
      <c r="F44" s="8">
        <f>(Table2[[#This Row],[mars 2016 ]]-Table2[[#This Row],[mars 2015 ]])/Table2[[#This Row],[mars 2015 ]]</f>
        <v>-0.19727891156462576</v>
      </c>
    </row>
    <row r="45" spans="1:6" x14ac:dyDescent="0.2">
      <c r="A45" s="5" t="s">
        <v>22</v>
      </c>
      <c r="B45" s="5">
        <v>115</v>
      </c>
      <c r="C45" s="5">
        <v>70</v>
      </c>
      <c r="D45" s="5">
        <v>154.30000000000001</v>
      </c>
      <c r="E45" s="5">
        <v>113.2</v>
      </c>
      <c r="F45" s="8">
        <f>(Table2[[#This Row],[mars 2016 ]]-Table2[[#This Row],[mars 2015 ]])/Table2[[#This Row],[mars 2015 ]]</f>
        <v>-0.26636422553467276</v>
      </c>
    </row>
    <row r="46" spans="1:6" x14ac:dyDescent="0.2">
      <c r="A46" s="5" t="s">
        <v>4</v>
      </c>
      <c r="B46" s="5">
        <v>1879</v>
      </c>
      <c r="C46" s="5">
        <v>1782</v>
      </c>
      <c r="D46" s="5">
        <v>32.6</v>
      </c>
      <c r="E46" s="5">
        <v>23.4</v>
      </c>
      <c r="F46" s="8">
        <f>(Table2[[#This Row],[mars 2016 ]]-Table2[[#This Row],[mars 2015 ]])/Table2[[#This Row],[mars 2015 ]]</f>
        <v>-0.28220858895705531</v>
      </c>
    </row>
    <row r="47" spans="1:6" x14ac:dyDescent="0.2">
      <c r="A47" s="5" t="s">
        <v>9</v>
      </c>
      <c r="B47" s="5">
        <v>195</v>
      </c>
      <c r="C47" s="5">
        <v>238</v>
      </c>
      <c r="D47" s="5">
        <v>40.4</v>
      </c>
      <c r="E47" s="5">
        <v>28.8</v>
      </c>
      <c r="F47" s="8">
        <f>(Table2[[#This Row],[mars 2016 ]]-Table2[[#This Row],[mars 2015 ]])/Table2[[#This Row],[mars 2015 ]]</f>
        <v>-0.28712871287128711</v>
      </c>
    </row>
    <row r="48" spans="1:6" x14ac:dyDescent="0.2">
      <c r="A48" s="5" t="s">
        <v>2</v>
      </c>
      <c r="B48" s="5">
        <v>2738</v>
      </c>
      <c r="C48" s="5">
        <v>2002</v>
      </c>
      <c r="D48" s="5">
        <v>53.2</v>
      </c>
      <c r="E48" s="5">
        <v>36.200000000000003</v>
      </c>
      <c r="F48" s="8">
        <f>(Table2[[#This Row],[mars 2016 ]]-Table2[[#This Row],[mars 2015 ]])/Table2[[#This Row],[mars 2015 ]]</f>
        <v>-0.31954887218045114</v>
      </c>
    </row>
    <row r="49" spans="1:13" x14ac:dyDescent="0.2">
      <c r="A49" s="5" t="s">
        <v>6</v>
      </c>
      <c r="B49" s="5">
        <v>254</v>
      </c>
      <c r="C49" s="5">
        <v>205</v>
      </c>
      <c r="D49" s="5">
        <v>51.3</v>
      </c>
      <c r="E49" s="5">
        <v>33.6</v>
      </c>
      <c r="F49" s="8">
        <f>(Table2[[#This Row],[mars 2016 ]]-Table2[[#This Row],[mars 2015 ]])/Table2[[#This Row],[mars 2015 ]]</f>
        <v>-0.3450292397660818</v>
      </c>
    </row>
    <row r="50" spans="1:13" x14ac:dyDescent="0.2">
      <c r="A50" s="5" t="s">
        <v>20</v>
      </c>
      <c r="B50" s="5">
        <v>251</v>
      </c>
      <c r="C50" s="5">
        <v>264</v>
      </c>
      <c r="D50" s="5">
        <v>30.8</v>
      </c>
      <c r="E50" s="5">
        <v>19.399999999999999</v>
      </c>
      <c r="F50" s="8">
        <f>(Table2[[#This Row],[mars 2016 ]]-Table2[[#This Row],[mars 2015 ]])/Table2[[#This Row],[mars 2015 ]]</f>
        <v>-0.3701298701298702</v>
      </c>
    </row>
    <row r="51" spans="1:13" x14ac:dyDescent="0.2">
      <c r="A51" s="5" t="s">
        <v>21</v>
      </c>
      <c r="B51" s="5">
        <v>290</v>
      </c>
      <c r="C51" s="5">
        <v>237</v>
      </c>
      <c r="D51" s="5">
        <v>91.6</v>
      </c>
      <c r="E51" s="5">
        <v>57</v>
      </c>
      <c r="F51" s="8">
        <f>(Table2[[#This Row],[mars 2016 ]]-Table2[[#This Row],[mars 2015 ]])/Table2[[#This Row],[mars 2015 ]]</f>
        <v>-0.37772925764192133</v>
      </c>
    </row>
    <row r="52" spans="1:13" x14ac:dyDescent="0.2">
      <c r="A52" s="5" t="s">
        <v>18</v>
      </c>
      <c r="B52" s="5">
        <v>111</v>
      </c>
      <c r="C52" s="5">
        <v>93</v>
      </c>
      <c r="D52" s="5">
        <v>69.5</v>
      </c>
      <c r="E52" s="5">
        <v>41.2</v>
      </c>
      <c r="F52" s="8">
        <f>(Table2[[#This Row],[mars 2016 ]]-Table2[[#This Row],[mars 2015 ]])/Table2[[#This Row],[mars 2015 ]]</f>
        <v>-0.40719424460431652</v>
      </c>
    </row>
    <row r="53" spans="1:13" x14ac:dyDescent="0.2">
      <c r="A53" s="5" t="s">
        <v>7</v>
      </c>
      <c r="B53" s="5">
        <v>266</v>
      </c>
      <c r="C53" s="5">
        <v>229</v>
      </c>
      <c r="D53" s="5">
        <v>41</v>
      </c>
      <c r="E53" s="5">
        <v>22.8</v>
      </c>
      <c r="F53" s="8">
        <f>(Table2[[#This Row],[mars 2016 ]]-Table2[[#This Row],[mars 2015 ]])/Table2[[#This Row],[mars 2015 ]]</f>
        <v>-0.44390243902439025</v>
      </c>
    </row>
    <row r="54" spans="1:13" x14ac:dyDescent="0.2">
      <c r="A54" s="5" t="s">
        <v>10</v>
      </c>
      <c r="B54" s="5">
        <v>233</v>
      </c>
      <c r="C54" s="5">
        <v>217</v>
      </c>
      <c r="D54" s="5">
        <v>109.7</v>
      </c>
      <c r="E54" s="5">
        <v>31.3</v>
      </c>
      <c r="F54" s="8">
        <f>(Table2[[#This Row],[mars 2016 ]]-Table2[[#This Row],[mars 2015 ]])/Table2[[#This Row],[mars 2015 ]]</f>
        <v>-0.71467639015496809</v>
      </c>
    </row>
    <row r="55" spans="1:13" x14ac:dyDescent="0.2">
      <c r="M55" s="3"/>
    </row>
    <row r="56" spans="1:13" x14ac:dyDescent="0.2">
      <c r="M56" s="3"/>
    </row>
    <row r="57" spans="1:13" x14ac:dyDescent="0.2">
      <c r="A57" s="2" t="s">
        <v>23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">
      <c r="A58" s="3" t="s">
        <v>30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">
      <c r="A60" s="2" t="s">
        <v>31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3" x14ac:dyDescent="0.2">
      <c r="A61" s="3" t="s">
        <v>32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</sheetData>
  <pageMargins left="0.7" right="0.7" top="0.75" bottom="0.75" header="0.3" footer="0.3"/>
  <pageSetup paperSize="9" orientation="portrait" horizontalDpi="0" verticalDpi="0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4"/>
  <sheetViews>
    <sheetView tabSelected="1" showRuler="0" workbookViewId="0">
      <selection activeCell="C3" sqref="C3"/>
    </sheetView>
  </sheetViews>
  <sheetFormatPr baseColWidth="10" defaultRowHeight="16" x14ac:dyDescent="0.2"/>
  <cols>
    <col min="2" max="2" width="11" customWidth="1"/>
    <col min="6" max="6" width="11" customWidth="1"/>
    <col min="7" max="7" width="12" customWidth="1"/>
    <col min="11" max="11" width="12" customWidth="1"/>
  </cols>
  <sheetData>
    <row r="2" spans="1:6" x14ac:dyDescent="0.2">
      <c r="A2" t="s">
        <v>45</v>
      </c>
      <c r="C2">
        <v>20160413</v>
      </c>
    </row>
    <row r="5" spans="1:6" x14ac:dyDescent="0.2">
      <c r="A5" s="4" t="s">
        <v>34</v>
      </c>
    </row>
    <row r="7" spans="1:6" x14ac:dyDescent="0.2">
      <c r="B7" t="s">
        <v>0</v>
      </c>
      <c r="D7" t="s">
        <v>38</v>
      </c>
    </row>
    <row r="8" spans="1:6" x14ac:dyDescent="0.2">
      <c r="A8" t="s">
        <v>1</v>
      </c>
      <c r="B8" t="s">
        <v>39</v>
      </c>
      <c r="C8" s="9" t="s">
        <v>41</v>
      </c>
      <c r="D8" t="s">
        <v>42</v>
      </c>
      <c r="E8" t="s">
        <v>43</v>
      </c>
      <c r="F8" t="s">
        <v>37</v>
      </c>
    </row>
    <row r="9" spans="1:6" x14ac:dyDescent="0.2">
      <c r="A9" t="s">
        <v>19</v>
      </c>
      <c r="B9" s="1">
        <v>644</v>
      </c>
      <c r="C9" s="1">
        <v>472</v>
      </c>
      <c r="D9">
        <v>99</v>
      </c>
      <c r="E9">
        <v>49</v>
      </c>
      <c r="F9" s="10">
        <f>(Table3[[#This Row],[2016: Q1     ]]-Table3[[#This Row],[2015: Q1  ]])/Table3[[#This Row],[2015: Q1  ]]</f>
        <v>-0.50505050505050508</v>
      </c>
    </row>
    <row r="10" spans="1:6" x14ac:dyDescent="0.2">
      <c r="A10" t="s">
        <v>9</v>
      </c>
      <c r="B10" s="1">
        <v>887</v>
      </c>
      <c r="C10" s="1">
        <v>673</v>
      </c>
      <c r="D10">
        <v>63</v>
      </c>
      <c r="E10">
        <v>34</v>
      </c>
      <c r="F10" s="10">
        <f>(Table3[[#This Row],[2016: Q1     ]]-Table3[[#This Row],[2015: Q1  ]])/Table3[[#This Row],[2015: Q1  ]]</f>
        <v>-0.46031746031746029</v>
      </c>
    </row>
    <row r="11" spans="1:6" x14ac:dyDescent="0.2">
      <c r="A11" t="s">
        <v>7</v>
      </c>
      <c r="B11" s="1">
        <v>865</v>
      </c>
      <c r="C11" s="1">
        <v>718</v>
      </c>
      <c r="D11">
        <v>42</v>
      </c>
      <c r="E11">
        <v>25</v>
      </c>
      <c r="F11" s="10">
        <f>(Table3[[#This Row],[2016: Q1     ]]-Table3[[#This Row],[2015: Q1  ]])/Table3[[#This Row],[2015: Q1  ]]</f>
        <v>-0.40476190476190477</v>
      </c>
    </row>
    <row r="12" spans="1:6" x14ac:dyDescent="0.2">
      <c r="A12" t="s">
        <v>10</v>
      </c>
      <c r="B12" s="1">
        <v>936</v>
      </c>
      <c r="C12" s="1">
        <v>718</v>
      </c>
      <c r="D12">
        <v>56</v>
      </c>
      <c r="E12">
        <v>36</v>
      </c>
      <c r="F12" s="10">
        <f>(Table3[[#This Row],[2016: Q1     ]]-Table3[[#This Row],[2015: Q1  ]])/Table3[[#This Row],[2015: Q1  ]]</f>
        <v>-0.35714285714285715</v>
      </c>
    </row>
    <row r="13" spans="1:6" x14ac:dyDescent="0.2">
      <c r="A13" t="s">
        <v>22</v>
      </c>
      <c r="B13" s="1">
        <v>180</v>
      </c>
      <c r="C13" s="1">
        <v>133</v>
      </c>
      <c r="D13">
        <v>37</v>
      </c>
      <c r="E13">
        <v>24</v>
      </c>
      <c r="F13" s="10">
        <f>(Table3[[#This Row],[2016: Q1     ]]-Table3[[#This Row],[2015: Q1  ]])/Table3[[#This Row],[2015: Q1  ]]</f>
        <v>-0.35135135135135137</v>
      </c>
    </row>
    <row r="14" spans="1:6" x14ac:dyDescent="0.2">
      <c r="A14" t="s">
        <v>2</v>
      </c>
      <c r="B14" s="1">
        <v>4376</v>
      </c>
      <c r="C14" s="1">
        <v>3327</v>
      </c>
      <c r="D14">
        <v>40</v>
      </c>
      <c r="E14">
        <v>26</v>
      </c>
      <c r="F14" s="10">
        <f>(Table3[[#This Row],[2016: Q1     ]]-Table3[[#This Row],[2015: Q1  ]])/Table3[[#This Row],[2015: Q1  ]]</f>
        <v>-0.35</v>
      </c>
    </row>
    <row r="15" spans="1:6" x14ac:dyDescent="0.2">
      <c r="A15" t="s">
        <v>11</v>
      </c>
      <c r="B15" s="1">
        <v>764</v>
      </c>
      <c r="C15" s="1">
        <v>643</v>
      </c>
      <c r="D15">
        <v>42</v>
      </c>
      <c r="E15">
        <v>28</v>
      </c>
      <c r="F15" s="10">
        <f>(Table3[[#This Row],[2016: Q1     ]]-Table3[[#This Row],[2015: Q1  ]])/Table3[[#This Row],[2015: Q1  ]]</f>
        <v>-0.33333333333333331</v>
      </c>
    </row>
    <row r="16" spans="1:6" x14ac:dyDescent="0.2">
      <c r="A16" t="s">
        <v>18</v>
      </c>
      <c r="B16" s="1">
        <v>621</v>
      </c>
      <c r="C16" s="1">
        <v>548</v>
      </c>
      <c r="D16">
        <v>69</v>
      </c>
      <c r="E16">
        <v>49</v>
      </c>
      <c r="F16" s="10">
        <f>(Table3[[#This Row],[2016: Q1     ]]-Table3[[#This Row],[2015: Q1  ]])/Table3[[#This Row],[2015: Q1  ]]</f>
        <v>-0.28985507246376813</v>
      </c>
    </row>
    <row r="17" spans="1:6" x14ac:dyDescent="0.2">
      <c r="A17" t="s">
        <v>13</v>
      </c>
      <c r="B17" s="1">
        <v>725</v>
      </c>
      <c r="C17" s="1">
        <v>579</v>
      </c>
      <c r="D17">
        <v>32</v>
      </c>
      <c r="E17">
        <v>23</v>
      </c>
      <c r="F17" s="10">
        <f>(Table3[[#This Row],[2016: Q1     ]]-Table3[[#This Row],[2015: Q1  ]])/Table3[[#This Row],[2015: Q1  ]]</f>
        <v>-0.28125</v>
      </c>
    </row>
    <row r="18" spans="1:6" x14ac:dyDescent="0.2">
      <c r="A18" t="s">
        <v>17</v>
      </c>
      <c r="B18" s="1">
        <v>513</v>
      </c>
      <c r="C18" s="1">
        <v>444</v>
      </c>
      <c r="D18">
        <v>34</v>
      </c>
      <c r="E18">
        <v>26</v>
      </c>
      <c r="F18" s="10">
        <f>(Table3[[#This Row],[2016: Q1     ]]-Table3[[#This Row],[2015: Q1  ]])/Table3[[#This Row],[2015: Q1  ]]</f>
        <v>-0.23529411764705882</v>
      </c>
    </row>
    <row r="19" spans="1:6" x14ac:dyDescent="0.2">
      <c r="A19" t="s">
        <v>14</v>
      </c>
      <c r="B19" s="1">
        <v>651</v>
      </c>
      <c r="C19" s="1">
        <v>521</v>
      </c>
      <c r="D19">
        <v>22</v>
      </c>
      <c r="E19">
        <v>17</v>
      </c>
      <c r="F19" s="10">
        <f>(Table3[[#This Row],[2016: Q1     ]]-Table3[[#This Row],[2015: Q1  ]])/Table3[[#This Row],[2015: Q1  ]]</f>
        <v>-0.22727272727272727</v>
      </c>
    </row>
    <row r="20" spans="1:6" x14ac:dyDescent="0.2">
      <c r="A20" t="s">
        <v>8</v>
      </c>
      <c r="B20" s="1">
        <v>768</v>
      </c>
      <c r="C20" s="1">
        <v>655</v>
      </c>
      <c r="D20">
        <v>27</v>
      </c>
      <c r="E20">
        <v>21</v>
      </c>
      <c r="F20" s="10">
        <f>(Table3[[#This Row],[2016: Q1     ]]-Table3[[#This Row],[2015: Q1  ]])/Table3[[#This Row],[2015: Q1  ]]</f>
        <v>-0.22222222222222221</v>
      </c>
    </row>
    <row r="21" spans="1:6" x14ac:dyDescent="0.2">
      <c r="A21" t="s">
        <v>6</v>
      </c>
      <c r="B21" s="1">
        <v>1038</v>
      </c>
      <c r="C21" s="1">
        <v>820</v>
      </c>
      <c r="D21">
        <v>71</v>
      </c>
      <c r="E21">
        <v>56</v>
      </c>
      <c r="F21" s="10">
        <f>(Table3[[#This Row],[2016: Q1     ]]-Table3[[#This Row],[2015: Q1  ]])/Table3[[#This Row],[2015: Q1  ]]</f>
        <v>-0.21126760563380281</v>
      </c>
    </row>
    <row r="22" spans="1:6" x14ac:dyDescent="0.2">
      <c r="A22" t="s">
        <v>4</v>
      </c>
      <c r="B22" s="1">
        <v>3348</v>
      </c>
      <c r="C22" s="1">
        <v>2756</v>
      </c>
      <c r="D22">
        <v>24</v>
      </c>
      <c r="E22">
        <v>20</v>
      </c>
      <c r="F22" s="10">
        <f>(Table3[[#This Row],[2016: Q1     ]]-Table3[[#This Row],[2015: Q1  ]])/Table3[[#This Row],[2015: Q1  ]]</f>
        <v>-0.16666666666666666</v>
      </c>
    </row>
    <row r="23" spans="1:6" x14ac:dyDescent="0.2">
      <c r="A23" t="s">
        <v>21</v>
      </c>
      <c r="B23" s="1">
        <v>260</v>
      </c>
      <c r="C23" s="1">
        <v>230</v>
      </c>
      <c r="D23">
        <v>42</v>
      </c>
      <c r="E23">
        <v>35</v>
      </c>
      <c r="F23" s="10">
        <f>(Table3[[#This Row],[2016: Q1     ]]-Table3[[#This Row],[2015: Q1  ]])/Table3[[#This Row],[2015: Q1  ]]</f>
        <v>-0.16666666666666666</v>
      </c>
    </row>
    <row r="24" spans="1:6" x14ac:dyDescent="0.2">
      <c r="A24" t="s">
        <v>20</v>
      </c>
      <c r="B24" s="1">
        <v>406</v>
      </c>
      <c r="C24" s="1">
        <v>383</v>
      </c>
      <c r="D24">
        <v>25</v>
      </c>
      <c r="E24">
        <v>21</v>
      </c>
      <c r="F24" s="10">
        <f>(Table3[[#This Row],[2016: Q1     ]]-Table3[[#This Row],[2015: Q1  ]])/Table3[[#This Row],[2015: Q1  ]]</f>
        <v>-0.16</v>
      </c>
    </row>
    <row r="25" spans="1:6" x14ac:dyDescent="0.2">
      <c r="A25" t="s">
        <v>12</v>
      </c>
      <c r="B25" s="1">
        <v>638</v>
      </c>
      <c r="C25" s="1">
        <v>603</v>
      </c>
      <c r="D25">
        <v>22</v>
      </c>
      <c r="E25">
        <v>20</v>
      </c>
      <c r="F25" s="10">
        <f>(Table3[[#This Row],[2016: Q1     ]]-Table3[[#This Row],[2015: Q1  ]])/Table3[[#This Row],[2015: Q1  ]]</f>
        <v>-9.0909090909090912E-2</v>
      </c>
    </row>
    <row r="26" spans="1:6" x14ac:dyDescent="0.2">
      <c r="A26" t="s">
        <v>15</v>
      </c>
      <c r="B26" s="1">
        <v>555</v>
      </c>
      <c r="C26" s="1">
        <v>485</v>
      </c>
      <c r="D26">
        <v>19</v>
      </c>
      <c r="E26">
        <v>18</v>
      </c>
      <c r="F26" s="10">
        <f>(Table3[[#This Row],[2016: Q1     ]]-Table3[[#This Row],[2015: Q1  ]])/Table3[[#This Row],[2015: Q1  ]]</f>
        <v>-5.2631578947368418E-2</v>
      </c>
    </row>
    <row r="27" spans="1:6" x14ac:dyDescent="0.2">
      <c r="A27" t="s">
        <v>5</v>
      </c>
      <c r="B27" s="1">
        <v>774</v>
      </c>
      <c r="C27" s="1">
        <v>657</v>
      </c>
      <c r="D27">
        <v>21</v>
      </c>
      <c r="E27">
        <v>20</v>
      </c>
      <c r="F27" s="10">
        <f>(Table3[[#This Row],[2016: Q1     ]]-Table3[[#This Row],[2015: Q1  ]])/Table3[[#This Row],[2015: Q1  ]]</f>
        <v>-4.7619047619047616E-2</v>
      </c>
    </row>
    <row r="28" spans="1:6" x14ac:dyDescent="0.2">
      <c r="A28" t="s">
        <v>3</v>
      </c>
      <c r="B28" s="1">
        <v>2962</v>
      </c>
      <c r="C28" s="1">
        <v>2761</v>
      </c>
      <c r="D28">
        <v>15</v>
      </c>
      <c r="E28">
        <v>15</v>
      </c>
      <c r="F28" s="10">
        <f>(Table3[[#This Row],[2016: Q1     ]]-Table3[[#This Row],[2015: Q1  ]])/Table3[[#This Row],[2015: Q1  ]]</f>
        <v>0</v>
      </c>
    </row>
    <row r="29" spans="1:6" x14ac:dyDescent="0.2">
      <c r="A29" t="s">
        <v>16</v>
      </c>
      <c r="B29" s="1">
        <v>523</v>
      </c>
      <c r="C29" s="1">
        <v>463</v>
      </c>
      <c r="D29">
        <v>32</v>
      </c>
      <c r="E29">
        <v>34</v>
      </c>
      <c r="F29" s="10">
        <f>(Table3[[#This Row],[2016: Q1     ]]-Table3[[#This Row],[2015: Q1  ]])/Table3[[#This Row],[2015: Q1  ]]</f>
        <v>6.25E-2</v>
      </c>
    </row>
    <row r="30" spans="1:6" x14ac:dyDescent="0.2">
      <c r="A30" s="4" t="s">
        <v>46</v>
      </c>
      <c r="B30" s="11">
        <v>22434</v>
      </c>
      <c r="C30" s="11">
        <v>18605</v>
      </c>
      <c r="D30" s="4">
        <v>28</v>
      </c>
      <c r="E30" s="4">
        <v>22</v>
      </c>
      <c r="F30" s="12">
        <f>(Table3[[#This Row],[2016: Q1     ]]-Table3[[#This Row],[2015: Q1  ]])/Table3[[#This Row],[2015: Q1  ]]</f>
        <v>-0.21428571428571427</v>
      </c>
    </row>
    <row r="33" spans="1:6" x14ac:dyDescent="0.2">
      <c r="A33" s="4" t="s">
        <v>35</v>
      </c>
    </row>
    <row r="34" spans="1:6" x14ac:dyDescent="0.2">
      <c r="B34" t="s">
        <v>0</v>
      </c>
      <c r="D34" t="s">
        <v>38</v>
      </c>
    </row>
    <row r="35" spans="1:6" x14ac:dyDescent="0.2">
      <c r="A35" t="s">
        <v>1</v>
      </c>
      <c r="B35" t="s">
        <v>39</v>
      </c>
      <c r="C35" t="s">
        <v>40</v>
      </c>
      <c r="D35" t="s">
        <v>44</v>
      </c>
      <c r="E35" t="s">
        <v>43</v>
      </c>
      <c r="F35" t="s">
        <v>37</v>
      </c>
    </row>
    <row r="36" spans="1:6" x14ac:dyDescent="0.2">
      <c r="A36" t="s">
        <v>2</v>
      </c>
      <c r="B36" s="1">
        <v>4884</v>
      </c>
      <c r="C36" s="1">
        <v>3913</v>
      </c>
      <c r="D36">
        <v>21</v>
      </c>
      <c r="E36">
        <v>14</v>
      </c>
      <c r="F36" s="10">
        <f>(Table4[[#This Row],[2016: Q1     ]]-Table4[[#This Row],[2015: Q1   ]])/Table4[[#This Row],[2015: Q1   ]]</f>
        <v>-0.33333333333333331</v>
      </c>
    </row>
    <row r="37" spans="1:6" x14ac:dyDescent="0.2">
      <c r="A37" t="s">
        <v>22</v>
      </c>
      <c r="B37" s="1">
        <v>166</v>
      </c>
      <c r="C37" s="1">
        <v>134</v>
      </c>
      <c r="D37">
        <v>29</v>
      </c>
      <c r="E37">
        <v>20</v>
      </c>
      <c r="F37" s="10">
        <f>(Table4[[#This Row],[2016: Q1     ]]-Table4[[#This Row],[2015: Q1   ]])/Table4[[#This Row],[2015: Q1   ]]</f>
        <v>-0.31034482758620691</v>
      </c>
    </row>
    <row r="38" spans="1:6" x14ac:dyDescent="0.2">
      <c r="A38" t="s">
        <v>21</v>
      </c>
      <c r="B38" s="1">
        <v>443</v>
      </c>
      <c r="C38" s="1">
        <v>363</v>
      </c>
      <c r="D38">
        <v>29</v>
      </c>
      <c r="E38">
        <v>22</v>
      </c>
      <c r="F38" s="10">
        <f>(Table4[[#This Row],[2016: Q1     ]]-Table4[[#This Row],[2015: Q1   ]])/Table4[[#This Row],[2015: Q1   ]]</f>
        <v>-0.2413793103448276</v>
      </c>
    </row>
    <row r="39" spans="1:6" x14ac:dyDescent="0.2">
      <c r="A39" t="s">
        <v>18</v>
      </c>
      <c r="B39" s="1">
        <v>194</v>
      </c>
      <c r="C39" s="1">
        <v>166</v>
      </c>
      <c r="D39">
        <v>24</v>
      </c>
      <c r="E39">
        <v>20</v>
      </c>
      <c r="F39" s="10">
        <f>(Table4[[#This Row],[2016: Q1     ]]-Table4[[#This Row],[2015: Q1   ]])/Table4[[#This Row],[2015: Q1   ]]</f>
        <v>-0.16666666666666666</v>
      </c>
    </row>
    <row r="40" spans="1:6" x14ac:dyDescent="0.2">
      <c r="A40" t="s">
        <v>10</v>
      </c>
      <c r="B40" s="1">
        <v>391</v>
      </c>
      <c r="C40" s="1">
        <v>394</v>
      </c>
      <c r="D40">
        <v>20</v>
      </c>
      <c r="E40">
        <v>17</v>
      </c>
      <c r="F40" s="10">
        <f>(Table4[[#This Row],[2016: Q1     ]]-Table4[[#This Row],[2015: Q1   ]])/Table4[[#This Row],[2015: Q1   ]]</f>
        <v>-0.15</v>
      </c>
    </row>
    <row r="41" spans="1:6" x14ac:dyDescent="0.2">
      <c r="A41" t="s">
        <v>9</v>
      </c>
      <c r="B41" s="1">
        <v>426</v>
      </c>
      <c r="C41" s="1">
        <v>437</v>
      </c>
      <c r="D41">
        <v>17</v>
      </c>
      <c r="E41">
        <v>15</v>
      </c>
      <c r="F41" s="10">
        <f>(Table4[[#This Row],[2016: Q1     ]]-Table4[[#This Row],[2015: Q1   ]])/Table4[[#This Row],[2015: Q1   ]]</f>
        <v>-0.11764705882352941</v>
      </c>
    </row>
    <row r="42" spans="1:6" x14ac:dyDescent="0.2">
      <c r="A42" t="s">
        <v>14</v>
      </c>
      <c r="B42" s="1">
        <v>589</v>
      </c>
      <c r="C42" s="1">
        <v>540</v>
      </c>
      <c r="D42">
        <v>15</v>
      </c>
      <c r="E42">
        <v>14</v>
      </c>
      <c r="F42" s="10">
        <f>(Table4[[#This Row],[2016: Q1     ]]-Table4[[#This Row],[2015: Q1   ]])/Table4[[#This Row],[2015: Q1   ]]</f>
        <v>-6.6666666666666666E-2</v>
      </c>
    </row>
    <row r="43" spans="1:6" x14ac:dyDescent="0.2">
      <c r="A43" t="s">
        <v>7</v>
      </c>
      <c r="B43" s="1">
        <v>521</v>
      </c>
      <c r="C43" s="1">
        <v>438</v>
      </c>
      <c r="D43">
        <v>16</v>
      </c>
      <c r="E43">
        <v>15</v>
      </c>
      <c r="F43" s="10">
        <f>(Table4[[#This Row],[2016: Q1     ]]-Table4[[#This Row],[2015: Q1   ]])/Table4[[#This Row],[2015: Q1   ]]</f>
        <v>-6.25E-2</v>
      </c>
    </row>
    <row r="44" spans="1:6" x14ac:dyDescent="0.2">
      <c r="A44" t="s">
        <v>13</v>
      </c>
      <c r="B44" s="1">
        <v>426</v>
      </c>
      <c r="C44" s="1">
        <v>369</v>
      </c>
      <c r="D44">
        <v>16</v>
      </c>
      <c r="E44">
        <v>15</v>
      </c>
      <c r="F44" s="10">
        <f>(Table4[[#This Row],[2016: Q1     ]]-Table4[[#This Row],[2015: Q1   ]])/Table4[[#This Row],[2015: Q1   ]]</f>
        <v>-6.25E-2</v>
      </c>
    </row>
    <row r="45" spans="1:6" x14ac:dyDescent="0.2">
      <c r="A45" t="s">
        <v>5</v>
      </c>
      <c r="B45" s="1">
        <v>867</v>
      </c>
      <c r="C45" s="1">
        <v>928</v>
      </c>
      <c r="D45">
        <v>17</v>
      </c>
      <c r="E45">
        <v>16</v>
      </c>
      <c r="F45" s="10">
        <f>(Table4[[#This Row],[2016: Q1     ]]-Table4[[#This Row],[2015: Q1   ]])/Table4[[#This Row],[2015: Q1   ]]</f>
        <v>-5.8823529411764705E-2</v>
      </c>
    </row>
    <row r="46" spans="1:6" x14ac:dyDescent="0.2">
      <c r="A46" t="s">
        <v>11</v>
      </c>
      <c r="B46" s="1">
        <v>472</v>
      </c>
      <c r="C46" s="1">
        <v>414</v>
      </c>
      <c r="D46">
        <v>19</v>
      </c>
      <c r="E46">
        <v>18</v>
      </c>
      <c r="F46" s="10">
        <f>(Table4[[#This Row],[2016: Q1     ]]-Table4[[#This Row],[2015: Q1   ]])/Table4[[#This Row],[2015: Q1   ]]</f>
        <v>-5.2631578947368418E-2</v>
      </c>
    </row>
    <row r="47" spans="1:6" x14ac:dyDescent="0.2">
      <c r="A47" t="s">
        <v>8</v>
      </c>
      <c r="B47" s="1">
        <v>386</v>
      </c>
      <c r="C47" s="1">
        <v>363</v>
      </c>
      <c r="D47">
        <v>19</v>
      </c>
      <c r="E47">
        <v>18</v>
      </c>
      <c r="F47" s="10">
        <f>(Table4[[#This Row],[2016: Q1     ]]-Table4[[#This Row],[2015: Q1   ]])/Table4[[#This Row],[2015: Q1   ]]</f>
        <v>-5.2631578947368418E-2</v>
      </c>
    </row>
    <row r="48" spans="1:6" x14ac:dyDescent="0.2">
      <c r="A48" t="s">
        <v>4</v>
      </c>
      <c r="B48" s="1">
        <v>3686</v>
      </c>
      <c r="C48" s="1">
        <v>3719</v>
      </c>
      <c r="D48">
        <v>14</v>
      </c>
      <c r="E48">
        <v>14</v>
      </c>
      <c r="F48" s="10">
        <f>(Table4[[#This Row],[2016: Q1     ]]-Table4[[#This Row],[2015: Q1   ]])/Table4[[#This Row],[2015: Q1   ]]</f>
        <v>0</v>
      </c>
    </row>
    <row r="49" spans="1:11" x14ac:dyDescent="0.2">
      <c r="A49" t="s">
        <v>20</v>
      </c>
      <c r="B49" s="1">
        <v>475</v>
      </c>
      <c r="C49" s="1">
        <v>531</v>
      </c>
      <c r="D49">
        <v>15</v>
      </c>
      <c r="E49">
        <v>15</v>
      </c>
      <c r="F49" s="10">
        <f>(Table4[[#This Row],[2016: Q1     ]]-Table4[[#This Row],[2015: Q1   ]])/Table4[[#This Row],[2015: Q1   ]]</f>
        <v>0</v>
      </c>
    </row>
    <row r="50" spans="1:11" x14ac:dyDescent="0.2">
      <c r="A50" t="s">
        <v>17</v>
      </c>
      <c r="B50" s="1">
        <v>388</v>
      </c>
      <c r="C50" s="1">
        <v>464</v>
      </c>
      <c r="D50">
        <v>15</v>
      </c>
      <c r="E50">
        <v>15</v>
      </c>
      <c r="F50" s="10">
        <f>(Table4[[#This Row],[2016: Q1     ]]-Table4[[#This Row],[2015: Q1   ]])/Table4[[#This Row],[2015: Q1   ]]</f>
        <v>0</v>
      </c>
    </row>
    <row r="51" spans="1:11" x14ac:dyDescent="0.2">
      <c r="A51" t="s">
        <v>6</v>
      </c>
      <c r="B51" s="1">
        <v>455</v>
      </c>
      <c r="C51" s="1">
        <v>414</v>
      </c>
      <c r="D51">
        <v>19</v>
      </c>
      <c r="E51">
        <v>19</v>
      </c>
      <c r="F51" s="10">
        <f>(Table4[[#This Row],[2016: Q1     ]]-Table4[[#This Row],[2015: Q1   ]])/Table4[[#This Row],[2015: Q1   ]]</f>
        <v>0</v>
      </c>
    </row>
    <row r="52" spans="1:11" x14ac:dyDescent="0.2">
      <c r="A52" t="s">
        <v>19</v>
      </c>
      <c r="B52" s="1">
        <v>167</v>
      </c>
      <c r="C52" s="1">
        <v>152</v>
      </c>
      <c r="D52">
        <v>17</v>
      </c>
      <c r="E52">
        <v>17</v>
      </c>
      <c r="F52" s="10">
        <f>(Table4[[#This Row],[2016: Q1     ]]-Table4[[#This Row],[2015: Q1   ]])/Table4[[#This Row],[2015: Q1   ]]</f>
        <v>0</v>
      </c>
    </row>
    <row r="53" spans="1:11" x14ac:dyDescent="0.2">
      <c r="A53" t="s">
        <v>12</v>
      </c>
      <c r="B53" s="1">
        <v>1176</v>
      </c>
      <c r="C53" s="1">
        <v>1382</v>
      </c>
      <c r="D53">
        <v>15</v>
      </c>
      <c r="E53">
        <v>16</v>
      </c>
      <c r="F53" s="10">
        <f>(Table4[[#This Row],[2016: Q1     ]]-Table4[[#This Row],[2015: Q1   ]])/Table4[[#This Row],[2015: Q1   ]]</f>
        <v>6.6666666666666666E-2</v>
      </c>
    </row>
    <row r="54" spans="1:11" x14ac:dyDescent="0.2">
      <c r="A54" t="s">
        <v>3</v>
      </c>
      <c r="B54" s="1">
        <v>11904</v>
      </c>
      <c r="C54" s="1">
        <v>12276</v>
      </c>
      <c r="D54">
        <v>13</v>
      </c>
      <c r="E54">
        <v>14</v>
      </c>
      <c r="F54" s="10">
        <f>(Table4[[#This Row],[2016: Q1     ]]-Table4[[#This Row],[2015: Q1   ]])/Table4[[#This Row],[2015: Q1   ]]</f>
        <v>7.6923076923076927E-2</v>
      </c>
    </row>
    <row r="55" spans="1:11" x14ac:dyDescent="0.2">
      <c r="A55" t="s">
        <v>15</v>
      </c>
      <c r="B55" s="1">
        <v>669</v>
      </c>
      <c r="C55" s="1">
        <v>754</v>
      </c>
      <c r="D55">
        <v>13</v>
      </c>
      <c r="E55">
        <v>14</v>
      </c>
      <c r="F55" s="10">
        <f>(Table4[[#This Row],[2016: Q1     ]]-Table4[[#This Row],[2015: Q1   ]])/Table4[[#This Row],[2015: Q1   ]]</f>
        <v>7.6923076923076927E-2</v>
      </c>
    </row>
    <row r="56" spans="1:11" x14ac:dyDescent="0.2">
      <c r="A56" t="s">
        <v>16</v>
      </c>
      <c r="B56" s="1">
        <v>318</v>
      </c>
      <c r="C56" s="1">
        <v>378</v>
      </c>
      <c r="D56">
        <v>19</v>
      </c>
      <c r="E56">
        <v>21</v>
      </c>
      <c r="F56" s="10">
        <f>(Table4[[#This Row],[2016: Q1     ]]-Table4[[#This Row],[2015: Q1   ]])/Table4[[#This Row],[2015: Q1   ]]</f>
        <v>0.10526315789473684</v>
      </c>
    </row>
    <row r="57" spans="1:11" x14ac:dyDescent="0.2">
      <c r="A57" s="4" t="s">
        <v>46</v>
      </c>
      <c r="B57" s="11">
        <v>29002</v>
      </c>
      <c r="C57" s="11">
        <v>28599</v>
      </c>
      <c r="D57" s="4">
        <v>15</v>
      </c>
      <c r="E57" s="4">
        <v>14</v>
      </c>
      <c r="F57" s="12">
        <f>(Table4[[#This Row],[2016: Q1     ]]-Table4[[#This Row],[2015: Q1   ]])/Table4[[#This Row],[2015: Q1   ]]</f>
        <v>-6.6666666666666666E-2</v>
      </c>
    </row>
    <row r="60" spans="1:11" ht="17" x14ac:dyDescent="0.2">
      <c r="A60" s="2" t="s">
        <v>23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7" x14ac:dyDescent="0.2">
      <c r="A61" s="3" t="s">
        <v>30</v>
      </c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7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7" x14ac:dyDescent="0.2">
      <c r="A63" s="2" t="s">
        <v>31</v>
      </c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7" x14ac:dyDescent="0.2">
      <c r="A64" s="3" t="s">
        <v>32</v>
      </c>
      <c r="B64" s="3"/>
      <c r="C64" s="3"/>
      <c r="D64" s="3"/>
      <c r="E64" s="3"/>
      <c r="F64" s="3"/>
      <c r="G64" s="3"/>
      <c r="H64" s="3"/>
      <c r="I64" s="3"/>
      <c r="J64" s="3"/>
      <c r="K64" s="3"/>
    </row>
  </sheetData>
  <pageMargins left="0.7" right="0.7" top="0.75" bottom="0.75" header="0.3" footer="0.3"/>
  <pageSetup paperSize="9" orientation="portrait" horizontalDpi="0" verticalDpi="0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2016-04-08T08:11:47Z</dcterms:created>
  <dcterms:modified xsi:type="dcterms:W3CDTF">2016-04-13T12:59:48Z</dcterms:modified>
</cp:coreProperties>
</file>